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328" activeTab="0"/>
  </bookViews>
  <sheets>
    <sheet name="portada 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ave4ena" sheetId="8" r:id="rId8"/>
    <sheet name="cen5eno" sheetId="9" r:id="rId9"/>
    <sheet name="tri6ale" sheetId="10" r:id="rId10"/>
    <sheet name="maí7aíz" sheetId="11" r:id="rId11"/>
    <sheet name="sor8rgo" sheetId="12" r:id="rId12"/>
    <sheet name="arr9roz" sheetId="13" r:id="rId13"/>
    <sheet name="pat10día" sheetId="14" r:id="rId14"/>
    <sheet name="pat11tal" sheetId="15" r:id="rId15"/>
    <sheet name="rem12no)" sheetId="16" r:id="rId16"/>
    <sheet name="alg13dón" sheetId="17" r:id="rId17"/>
    <sheet name="gir14sol" sheetId="18" r:id="rId18"/>
    <sheet name="tab15aco" sheetId="19" r:id="rId19"/>
    <sheet name="col16tal" sheetId="20" r:id="rId20"/>
    <sheet name="tom17-V)" sheetId="21" r:id="rId21"/>
    <sheet name="tom18II)" sheetId="22" r:id="rId22"/>
    <sheet name="tom19tal" sheetId="23" r:id="rId23"/>
    <sheet name="tom20rva" sheetId="24" r:id="rId24"/>
    <sheet name="pim21rva" sheetId="25" r:id="rId25"/>
    <sheet name="alc22ofa" sheetId="26" r:id="rId26"/>
    <sheet name="ceb23osa" sheetId="27" r:id="rId27"/>
    <sheet name="ceb24ano" sheetId="28" r:id="rId28"/>
    <sheet name="esc25las" sheetId="29" r:id="rId29"/>
    <sheet name="esp26cas" sheetId="30" r:id="rId30"/>
    <sheet name="cha27ñón" sheetId="31" r:id="rId31"/>
    <sheet name="otr28tas" sheetId="32" r:id="rId32"/>
    <sheet name="bró29oli" sheetId="33" r:id="rId33"/>
    <sheet name="cal30cín" sheetId="34" r:id="rId34"/>
    <sheet name="nab31abo" sheetId="35" r:id="rId35"/>
    <sheet name="ráb32ano" sheetId="36" r:id="rId36"/>
    <sheet name="pom33elo" sheetId="37" r:id="rId37"/>
    <sheet name="sat34mas" sheetId="38" r:id="rId38"/>
    <sheet name="cle35nas" sheetId="39" r:id="rId39"/>
    <sheet name="man36esa" sheetId="40" r:id="rId40"/>
    <sheet name="per37tal" sheetId="41" r:id="rId41"/>
    <sheet name="hig38igo" sheetId="42" r:id="rId42"/>
    <sheet name="nec39ina" sheetId="43" r:id="rId43"/>
    <sheet name="alm40dra" sheetId="44" r:id="rId44"/>
    <sheet name="ave41ana" sheetId="45" r:id="rId45"/>
    <sheet name="uva42esa" sheetId="46" r:id="rId46"/>
    <sheet name="uva43ión" sheetId="47" r:id="rId47"/>
    <sheet name="uva45asa" sheetId="48" r:id="rId48"/>
    <sheet name="ace46ezo" sheetId="49" r:id="rId49"/>
    <sheet name="ace47ara" sheetId="50" r:id="rId50"/>
    <sheet name="ace48ite" sheetId="51" r:id="rId51"/>
  </sheets>
  <externalReferences>
    <externalReference r:id="rId54"/>
    <externalReference r:id="rId55"/>
    <externalReference r:id="rId56"/>
  </externalReferences>
  <definedNames>
    <definedName name="_xlnm.Print_Area" localSheetId="0">'portada '!$A$1:$K$70</definedName>
    <definedName name="_xlnm.Print_Area" localSheetId="2">'resumen nacional'!$A$1:$AB$99</definedName>
    <definedName name="CALEABRIL" localSheetId="0">#REF!</definedName>
    <definedName name="CALEABRIL">#REF!</definedName>
    <definedName name="CALEAGOSTO" localSheetId="0">#REF!</definedName>
    <definedName name="CALEAGOSTO">#REF!</definedName>
    <definedName name="CALEAÑOAVANCE" localSheetId="0">#REF!</definedName>
    <definedName name="CALEAÑOAVANCE">#REF!</definedName>
    <definedName name="CALEDICIEMBRE" localSheetId="0">#REF!</definedName>
    <definedName name="CALEDICIEMBRE">#REF!</definedName>
    <definedName name="CALEENERO" localSheetId="0">#REF!</definedName>
    <definedName name="CALEENERO">#REF!</definedName>
    <definedName name="CALEFEBRERO" localSheetId="0">#REF!</definedName>
    <definedName name="CALEFEBRERO">#REF!</definedName>
    <definedName name="CALEJULIO" localSheetId="0">#REF!</definedName>
    <definedName name="CALEJULIO">#REF!</definedName>
    <definedName name="CALEJUNIO" localSheetId="0">#REF!</definedName>
    <definedName name="CALEJUNIO">#REF!</definedName>
    <definedName name="CALEMARZO" localSheetId="0">#REF!</definedName>
    <definedName name="CALEMARZO">#REF!</definedName>
    <definedName name="CALEMAYO" localSheetId="0">#REF!</definedName>
    <definedName name="CALEMAYO">#REF!</definedName>
    <definedName name="CALENOVIEMBRE" localSheetId="0">#REF!</definedName>
    <definedName name="CALENOVIEMBRE">#REF!</definedName>
    <definedName name="CALEOCTUBRE" localSheetId="0">#REF!</definedName>
    <definedName name="CALEOCTUBRE">#REF!</definedName>
    <definedName name="CALESEPTIEMBRE" localSheetId="0">#REF!</definedName>
    <definedName name="CALESEPTIEMBRE">#REF!</definedName>
    <definedName name="CALETOTAL" localSheetId="0">#REF!</definedName>
    <definedName name="CALETOTAL">#REF!</definedName>
    <definedName name="Menú_cuaderno" localSheetId="48">'ace46ezo'!#REF!</definedName>
    <definedName name="Menú_cuaderno" localSheetId="49">'ace47ara'!#REF!</definedName>
    <definedName name="Menú_cuaderno" localSheetId="50">'ace48ite'!#REF!</definedName>
    <definedName name="Menú_cuaderno" localSheetId="25">'alc22ofa'!#REF!</definedName>
    <definedName name="Menú_cuaderno" localSheetId="16">'alg13dón'!#REF!</definedName>
    <definedName name="Menú_cuaderno" localSheetId="43">'alm40dra'!#REF!</definedName>
    <definedName name="Menú_cuaderno" localSheetId="12">'arr9roz'!#REF!</definedName>
    <definedName name="Menú_cuaderno" localSheetId="44">'ave41ana'!#REF!</definedName>
    <definedName name="Menú_cuaderno" localSheetId="7">'ave4ena'!#REF!</definedName>
    <definedName name="Menú_cuaderno" localSheetId="32">'bró29oli'!#REF!</definedName>
    <definedName name="Menú_cuaderno" localSheetId="33">'cal30cín'!#REF!</definedName>
    <definedName name="Menú_cuaderno" localSheetId="26">'ceb23osa'!#REF!</definedName>
    <definedName name="Menú_cuaderno" localSheetId="27">'ceb24ano'!#REF!</definedName>
    <definedName name="Menú_cuaderno" localSheetId="6">'ceb3ras'!#REF!</definedName>
    <definedName name="Menú_cuaderno" localSheetId="8">'cen5eno'!#REF!</definedName>
    <definedName name="Menú_cuaderno" localSheetId="30">'cha27ñón'!#REF!</definedName>
    <definedName name="Menú_cuaderno" localSheetId="38">'cle35nas'!#REF!</definedName>
    <definedName name="Menú_cuaderno" localSheetId="19">'col16tal'!#REF!</definedName>
    <definedName name="Menú_cuaderno" localSheetId="28">'esc25las'!#REF!</definedName>
    <definedName name="Menú_cuaderno" localSheetId="29">'esp26cas'!#REF!</definedName>
    <definedName name="Menú_cuaderno" localSheetId="17">'gir14sol'!#REF!</definedName>
    <definedName name="Menú_cuaderno" localSheetId="41">'hig38igo'!#REF!</definedName>
    <definedName name="Menú_cuaderno" localSheetId="10">'maí7aíz'!#REF!</definedName>
    <definedName name="Menú_cuaderno" localSheetId="39">'man36esa'!#REF!</definedName>
    <definedName name="Menú_cuaderno" localSheetId="34">'nab31abo'!#REF!</definedName>
    <definedName name="Menú_cuaderno" localSheetId="42">'nec39ina'!#REF!</definedName>
    <definedName name="Menú_cuaderno" localSheetId="31">'otr28tas'!#REF!</definedName>
    <definedName name="Menú_cuaderno" localSheetId="13">'pat10día'!#REF!</definedName>
    <definedName name="Menú_cuaderno" localSheetId="14">'pat11tal'!#REF!</definedName>
    <definedName name="Menú_cuaderno" localSheetId="40">'per37tal'!#REF!</definedName>
    <definedName name="Menú_cuaderno" localSheetId="24">'pim21rva'!#REF!</definedName>
    <definedName name="Menú_cuaderno" localSheetId="36">'pom33elo'!#REF!</definedName>
    <definedName name="Menú_cuaderno" localSheetId="0">'[3]tri0ndo'!#REF!</definedName>
    <definedName name="Menú_cuaderno" localSheetId="35">'ráb32ano'!#REF!</definedName>
    <definedName name="Menú_cuaderno" localSheetId="15">'rem12no)'!#REF!</definedName>
    <definedName name="Menú_cuaderno" localSheetId="37">'sat34mas'!#REF!</definedName>
    <definedName name="Menú_cuaderno" localSheetId="11">'sor8rgo'!#REF!</definedName>
    <definedName name="Menú_cuaderno" localSheetId="18">'tab15aco'!#REF!</definedName>
    <definedName name="Menú_cuaderno" localSheetId="20">'tom17-V)'!#REF!</definedName>
    <definedName name="Menú_cuaderno" localSheetId="21">'tom18II)'!#REF!</definedName>
    <definedName name="Menú_cuaderno" localSheetId="22">'tom19tal'!#REF!</definedName>
    <definedName name="Menú_cuaderno" localSheetId="23">'tom20rva'!#REF!</definedName>
    <definedName name="Menú_cuaderno" localSheetId="4">'tri1uro'!#REF!</definedName>
    <definedName name="Menú_cuaderno" localSheetId="5">'tri2tal'!#REF!</definedName>
    <definedName name="Menú_cuaderno" localSheetId="9">'tri6ale'!#REF!</definedName>
    <definedName name="Menú_cuaderno" localSheetId="45">'uva42esa'!#REF!</definedName>
    <definedName name="Menú_cuaderno" localSheetId="46">'uva43ión'!#REF!</definedName>
    <definedName name="Menú_cuaderno" localSheetId="47">'uva45asa'!#REF!</definedName>
    <definedName name="Menú_cuaderno">'tri0ndo'!#REF!</definedName>
    <definedName name="Menú_índice">'índice'!$A$89:$D$106</definedName>
    <definedName name="Menú_portada" localSheetId="0">'portada '!$A$77:$D$90</definedName>
    <definedName name="Menú_portada">#REF!</definedName>
    <definedName name="Menú_resumen">'resumen nacional'!$A$160:$D$173</definedName>
    <definedName name="MESCORTO" localSheetId="0">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<sst xmlns="http://schemas.openxmlformats.org/spreadsheetml/2006/main" count="3760" uniqueCount="325">
  <si>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</si>
  <si>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</si>
  <si>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</si>
  <si>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</si>
  <si>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</si>
  <si>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</si>
  <si>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</si>
  <si>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</si>
  <si>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</si>
  <si>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</si>
  <si>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</si>
  <si>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</si>
  <si>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</si>
  <si>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</si>
  <si>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</si>
  <si>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</si>
  <si>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</si>
  <si>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</si>
  <si>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</si>
  <si>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</si>
  <si>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</si>
  <si>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</si>
  <si>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</si>
  <si>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</si>
  <si>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</si>
  <si>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</si>
  <si>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</si>
  <si>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</si>
  <si>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</si>
  <si>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</si>
  <si>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</si>
  <si>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</si>
  <si>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</si>
  <si>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</si>
  <si>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</si>
  <si>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</si>
  <si>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</si>
  <si>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</si>
  <si>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</si>
  <si>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</si>
  <si>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</si>
  <si>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</si>
  <si>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</si>
  <si>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</si>
  <si>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</si>
  <si>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</si>
  <si>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</si>
  <si>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</si>
  <si>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</si>
  <si>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</si>
  <si>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</si>
  <si>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</si>
  <si>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</si>
  <si>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</si>
  <si>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</si>
  <si>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</si>
  <si>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</si>
  <si>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</si>
  <si>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</si>
  <si>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</si>
  <si>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</si>
  <si>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</si>
  <si>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</si>
  <si>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</si>
  <si>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</si>
  <si>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</si>
  <si>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</si>
  <si>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</si>
  <si>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</si>
  <si>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2017 OCTUBRE</t>
  </si>
  <si>
    <t>TRIGO DURO</t>
  </si>
  <si>
    <t>TRIGO TOTAL</t>
  </si>
  <si>
    <t>CEBADA DE SEIS CARRERAS</t>
  </si>
  <si>
    <t>AVENA</t>
  </si>
  <si>
    <t>CENTENO</t>
  </si>
  <si>
    <t>TRITICALE</t>
  </si>
  <si>
    <t>MAÍZ</t>
  </si>
  <si>
    <t>SORGO</t>
  </si>
  <si>
    <t>ARROZ</t>
  </si>
  <si>
    <t>PATATA TARDÍA</t>
  </si>
  <si>
    <t>PATATA TOTAL</t>
  </si>
  <si>
    <t>REMOLACHA AZUCARERA (R. VERANO)</t>
  </si>
  <si>
    <t>ALGODÓN</t>
  </si>
  <si>
    <t>GIRASOL</t>
  </si>
  <si>
    <t>TABACO</t>
  </si>
  <si>
    <t>COL REPOLLO TOTAL</t>
  </si>
  <si>
    <t>TOMATE (REC. 1-I/31-V)</t>
  </si>
  <si>
    <t>TOMATE (REC. 1-X/31XII)</t>
  </si>
  <si>
    <t>TOMATE TOTAL</t>
  </si>
  <si>
    <t>TOMATE CONSERVA</t>
  </si>
  <si>
    <t>PIMIENTO CONSERVA</t>
  </si>
  <si>
    <t>ALCACHOFA</t>
  </si>
  <si>
    <t>CEBOLLA BABOSA</t>
  </si>
  <si>
    <t>CEBOLLA GRANO Y MEDIO GRANO</t>
  </si>
  <si>
    <t>ESCAROLAS</t>
  </si>
  <si>
    <t>ESPINACAS</t>
  </si>
  <si>
    <t>CHAMPIÑÓN</t>
  </si>
  <si>
    <t>OTRAS SETAS</t>
  </si>
  <si>
    <t>BRÓCOLI</t>
  </si>
  <si>
    <t>CALABACÍN</t>
  </si>
  <si>
    <t>NABO</t>
  </si>
  <si>
    <t>RÁBANO</t>
  </si>
  <si>
    <t>POMELO</t>
  </si>
  <si>
    <t>SATSUMAS</t>
  </si>
  <si>
    <t>CLEMENTINAS</t>
  </si>
  <si>
    <t>MANZANA DE MESA</t>
  </si>
  <si>
    <t>PERA TOTAL</t>
  </si>
  <si>
    <t>HIGO</t>
  </si>
  <si>
    <t>NECTARINA</t>
  </si>
  <si>
    <t>ALMENDRA</t>
  </si>
  <si>
    <t>AVELLANA</t>
  </si>
  <si>
    <t>UVA DE MESA</t>
  </si>
  <si>
    <t>UVA VINIFICACIÓN</t>
  </si>
  <si>
    <t>UVA PASA</t>
  </si>
  <si>
    <t>ACEITUNA DE ADEREZO</t>
  </si>
  <si>
    <t>ACEITUNA DE ALMAZARA</t>
  </si>
  <si>
    <t>ACEITE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</si>
  <si>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</si>
  <si>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</si>
  <si>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</si>
  <si>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</si>
  <si>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</si>
  <si>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</si>
  <si>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</si>
  <si>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OCTUBRE 2017</t>
  </si>
  <si>
    <t>CEREALES</t>
  </si>
  <si>
    <t>trigo blando</t>
  </si>
  <si>
    <t>trigo duro</t>
  </si>
  <si>
    <t>trigo total</t>
  </si>
  <si>
    <t>cebada de seis carreras</t>
  </si>
  <si>
    <t>avena</t>
  </si>
  <si>
    <t>centeno</t>
  </si>
  <si>
    <t>triticale</t>
  </si>
  <si>
    <t>CULTIVOS INDUSTRIALES</t>
  </si>
  <si>
    <t>remolacha azucarera (r. verano)</t>
  </si>
  <si>
    <t>HORTALIZAS</t>
  </si>
  <si>
    <t>tomate (rec. 1-i/31-v)</t>
  </si>
  <si>
    <t>cebolla babosa</t>
  </si>
  <si>
    <t>escarolas</t>
  </si>
  <si>
    <t>calabacín</t>
  </si>
  <si>
    <t>nabo</t>
  </si>
  <si>
    <t>cebada de dos carreras</t>
  </si>
  <si>
    <t>cebada total</t>
  </si>
  <si>
    <t>maíz</t>
  </si>
  <si>
    <t>sorgo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</si>
  <si>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</si>
  <si>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</si>
  <si>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</si>
  <si>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</si>
  <si>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</si>
  <si>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</si>
  <si>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</si>
  <si>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</si>
  <si>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</si>
  <si>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</si>
  <si>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</si>
  <si>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</si>
  <si>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</si>
  <si>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</si>
  <si>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</si>
  <si>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remolacha azucarera (r. invierno)</t>
  </si>
  <si>
    <t>girasol</t>
  </si>
  <si>
    <t>soja</t>
  </si>
  <si>
    <t>colza</t>
  </si>
  <si>
    <t>CULTIVOS FORRAJEROS</t>
  </si>
  <si>
    <t>col repollo total</t>
  </si>
  <si>
    <t>espárrago</t>
  </si>
  <si>
    <t>lechuga total</t>
  </si>
  <si>
    <t>sandía</t>
  </si>
  <si>
    <t>melón</t>
  </si>
  <si>
    <t>tomate (rec. 1-vi/30-ix)</t>
  </si>
  <si>
    <t>tomate (rec. 1-x/31xii)</t>
  </si>
  <si>
    <t>tomate total</t>
  </si>
  <si>
    <t>pimiento conserva</t>
  </si>
  <si>
    <t>fresa y fresón</t>
  </si>
  <si>
    <t>alcachofa</t>
  </si>
  <si>
    <t>coliflor</t>
  </si>
  <si>
    <t>ajo</t>
  </si>
  <si>
    <t>cebolla grano y medio grano</t>
  </si>
  <si>
    <t>otras cebollas</t>
  </si>
  <si>
    <t>cebolla total</t>
  </si>
  <si>
    <t>judías verdes</t>
  </si>
  <si>
    <t>espinacas</t>
  </si>
  <si>
    <t>brócoli</t>
  </si>
  <si>
    <t>apio</t>
  </si>
  <si>
    <t>pepino</t>
  </si>
  <si>
    <t>berenjena</t>
  </si>
  <si>
    <t>calabaza</t>
  </si>
  <si>
    <t>zanahoria</t>
  </si>
  <si>
    <t>puerro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</si>
  <si>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</si>
  <si>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</si>
  <si>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</si>
  <si>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</si>
  <si>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</si>
  <si>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</si>
  <si>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</si>
  <si>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</si>
  <si>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</si>
  <si>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</si>
  <si>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</si>
  <si>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</si>
  <si>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</si>
  <si>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ciruela</t>
  </si>
  <si>
    <t>plátano</t>
  </si>
  <si>
    <t>higo</t>
  </si>
  <si>
    <t>kiwi</t>
  </si>
  <si>
    <t>aguacate</t>
  </si>
  <si>
    <t>nectarina</t>
  </si>
  <si>
    <t>castaña</t>
  </si>
  <si>
    <t>frambuesa</t>
  </si>
  <si>
    <t>VIÑEDO</t>
  </si>
  <si>
    <t>uva de mesa</t>
  </si>
  <si>
    <t>OLIVAR</t>
  </si>
  <si>
    <t>aceituna de aderezo</t>
  </si>
  <si>
    <t>aceituna de almazara</t>
  </si>
  <si>
    <t>aceite</t>
  </si>
  <si>
    <t>ÍNDICE</t>
  </si>
  <si>
    <t xml:space="preserve">   Resumen de cifras nacionales ......................................................................................................... páginas 7 y 8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</si>
  <si>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</si>
  <si>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</si>
  <si>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</si>
  <si>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</si>
  <si>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</si>
  <si>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</si>
  <si>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avena</t>
  </si>
  <si>
    <t xml:space="preserve"> centeno</t>
  </si>
  <si>
    <t xml:space="preserve"> triticale</t>
  </si>
  <si>
    <t xml:space="preserve"> maíz</t>
  </si>
  <si>
    <t xml:space="preserve"> sorgo</t>
  </si>
  <si>
    <t xml:space="preserve"> arroz</t>
  </si>
  <si>
    <t xml:space="preserve"> patata tardía</t>
  </si>
  <si>
    <t xml:space="preserve"> patata total</t>
  </si>
  <si>
    <t xml:space="preserve"> remolacha azucarera (r. verano)</t>
  </si>
  <si>
    <t xml:space="preserve"> algodón</t>
  </si>
  <si>
    <t xml:space="preserve"> girasol</t>
  </si>
  <si>
    <t xml:space="preserve"> tabaco</t>
  </si>
  <si>
    <t xml:space="preserve"> col repollo total</t>
  </si>
  <si>
    <t xml:space="preserve"> tomate (rec. 1-i/31-v)</t>
  </si>
  <si>
    <t xml:space="preserve"> tomate (rec. 1-x/31xii)</t>
  </si>
  <si>
    <t xml:space="preserve"> tomate total</t>
  </si>
  <si>
    <t xml:space="preserve"> tomate conserva</t>
  </si>
  <si>
    <t xml:space="preserve"> pimiento conserva</t>
  </si>
  <si>
    <t xml:space="preserve"> alcachofa</t>
  </si>
  <si>
    <t xml:space="preserve"> cebolla babosa</t>
  </si>
  <si>
    <t xml:space="preserve"> cebolla grano y medio grano</t>
  </si>
  <si>
    <t xml:space="preserve"> escarolas</t>
  </si>
  <si>
    <t xml:space="preserve"> espinacas</t>
  </si>
  <si>
    <t xml:space="preserve"> champiñón</t>
  </si>
  <si>
    <t xml:space="preserve"> otras setas</t>
  </si>
  <si>
    <t xml:space="preserve"> brócoli</t>
  </si>
  <si>
    <t xml:space="preserve"> calabacín</t>
  </si>
  <si>
    <t xml:space="preserve"> nabo</t>
  </si>
  <si>
    <t xml:space="preserve"> rábano</t>
  </si>
  <si>
    <t xml:space="preserve"> pomelo</t>
  </si>
  <si>
    <t xml:space="preserve"> satsumas</t>
  </si>
  <si>
    <t xml:space="preserve"> clementinas</t>
  </si>
  <si>
    <t xml:space="preserve"> manzana de mesa</t>
  </si>
  <si>
    <t xml:space="preserve"> pera total</t>
  </si>
  <si>
    <t xml:space="preserve"> higo</t>
  </si>
  <si>
    <t xml:space="preserve"> nectarina</t>
  </si>
  <si>
    <t xml:space="preserve"> almendra</t>
  </si>
  <si>
    <t xml:space="preserve"> avellana</t>
  </si>
  <si>
    <t xml:space="preserve"> uva de mesa</t>
  </si>
  <si>
    <t xml:space="preserve"> uva vinificación</t>
  </si>
  <si>
    <t xml:space="preserve"> uva pasa</t>
  </si>
  <si>
    <t xml:space="preserve"> aceituna de aderezo</t>
  </si>
  <si>
    <t xml:space="preserve"> aceituna de almazara</t>
  </si>
  <si>
    <t xml:space="preserve"> aceite</t>
  </si>
  <si>
    <t>SECRETARÍA GENERAL TÉCNICA</t>
  </si>
  <si>
    <t>AVANCES DE SUPERFICIES Y PRODUCCIONES AGRÍCOLAS</t>
  </si>
  <si>
    <t>ESTIMACIONES DE OCTUBRE</t>
  </si>
  <si>
    <t>MINISTERIO DE AGRICULTURA Y PESCA, ALIMENTACIÓN Y MEDIO AMBIENTE</t>
  </si>
  <si>
    <t>SUBDIRECCIÓN GENERAL DE ESTADÍSTICA</t>
  </si>
  <si>
    <t>Área de Estadísticas Agroalimentarias Físicas</t>
  </si>
  <si>
    <t xml:space="preserve"> DISPONIBLE EN LA WEB DEL MAPAMA:</t>
  </si>
  <si>
    <t xml:space="preserve">     http://www.mapama.es/</t>
  </si>
  <si>
    <t>DEFINITIVO</t>
  </si>
  <si>
    <t>cereales otoño invierno</t>
  </si>
  <si>
    <t>remolacha total</t>
  </si>
  <si>
    <t>mandarina total (11)</t>
  </si>
  <si>
    <t>manzana total</t>
  </si>
  <si>
    <t>habas verdes (8)</t>
  </si>
  <si>
    <t>endivias (9)</t>
  </si>
  <si>
    <t>champiñón (9)</t>
  </si>
  <si>
    <t>otras setas (9)</t>
  </si>
  <si>
    <t>pepinillo (9)</t>
  </si>
  <si>
    <t>nabo (10)</t>
  </si>
  <si>
    <t>rábano (9)</t>
  </si>
  <si>
    <t>melocotón (12)</t>
  </si>
  <si>
    <t>nuez (13)</t>
  </si>
  <si>
    <t>almendra (13)</t>
  </si>
  <si>
    <t>avellana (13)</t>
  </si>
  <si>
    <t>uva vinificación (16)</t>
  </si>
  <si>
    <t>vino + mosto (14)</t>
  </si>
  <si>
    <t>uva pasa (15)</t>
  </si>
  <si>
    <t>arroz (2)</t>
  </si>
  <si>
    <t>algodón (3)</t>
  </si>
  <si>
    <t>tabaco (4)</t>
  </si>
  <si>
    <t>maíz forrajero (5)</t>
  </si>
  <si>
    <t>alfalfa (5)</t>
  </si>
  <si>
    <t>veza para forraje (5)</t>
  </si>
  <si>
    <t>tomate conserva (6)</t>
  </si>
  <si>
    <t>pimiento total (7)</t>
  </si>
  <si>
    <t>guisantes verdes (8)</t>
  </si>
  <si>
    <t>(1) Mes al que corresponde la última estimación</t>
  </si>
  <si>
    <t>(2) Arroz cáscara</t>
  </si>
  <si>
    <t>(3) Producción bruta para fibra</t>
  </si>
  <si>
    <t>(4) Tabaco seco no fermentado</t>
  </si>
  <si>
    <t>(5) Producción en verde</t>
  </si>
  <si>
    <t>(6) Incluido en el tomate "de verano" (rec. 1-vi/30-ix)</t>
  </si>
  <si>
    <t>(7) Incluye el de conserva y el destinado a pimentón</t>
  </si>
  <si>
    <t>(8) Con vaina</t>
  </si>
  <si>
    <t>(9) La superficie se expresa en miles de áreas</t>
  </si>
  <si>
    <t>(10) Incluye los grelos pero no el nabo forrajero</t>
  </si>
  <si>
    <t>(11) Satsumas, Clementinas e Híbridos de mandarina</t>
  </si>
  <si>
    <t>(12) Incluye el paraguayo o "melocotón plano" y las "pavías", pero no las nectarinas</t>
  </si>
  <si>
    <t xml:space="preserve">(13) Los datos se dan con cáscara, no en grano. Coeficientes de conversión, según variedades: Almendra y Nuez: 3´3 - 4 , Avellana: 2 - 2´3 </t>
  </si>
  <si>
    <t>(14) Producción total de Vino y Mosto en miles de Hectolitros. Incluye a los pequeños productores (autoconsumo) y los mostos concentrados convertidos a mosto natural, con coeficiente 3´5</t>
  </si>
  <si>
    <t>(15)Producción de uva, no de pasa</t>
  </si>
  <si>
    <t>(16)En 2016 y posteriores son datos de entrada de uva en bodega.En cosechas anteriores son la producción provincial de uva</t>
  </si>
  <si>
    <t>MES (1)</t>
  </si>
  <si>
    <t>DEFINIT.</t>
  </si>
  <si>
    <t xml:space="preserve">  - En Madrid sin actualizar información por falta de envío de datos por la comunidad autónoma</t>
  </si>
  <si>
    <t>FECHA:  19/12/2017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</si>
</sst>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"/>
    <numFmt numFmtId="166" formatCode="#,##0.000"/>
    <numFmt numFmtId="167" formatCode="#,##0.0000"/>
    <numFmt numFmtId="168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name val="Courier"/>
      <family val="3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07">
    <xf numFmtId="0" fontId="0" fillId="0" borderId="0" xfId="0" applyFont="1" applyAlignment="1">
      <alignment/>
    </xf>
    <xf numFmtId="0" fontId="4" fillId="0" borderId="0" xfId="52" applyFont="1" applyAlignment="1">
      <alignment vertical="justify"/>
      <protection/>
    </xf>
    <xf numFmtId="0" fontId="4" fillId="33" borderId="0" xfId="52" applyFont="1" applyFill="1" applyAlignment="1">
      <alignment vertical="justify"/>
      <protection/>
    </xf>
    <xf numFmtId="0" fontId="5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justify"/>
      <protection/>
    </xf>
    <xf numFmtId="0" fontId="5" fillId="33" borderId="0" xfId="52" applyFont="1" applyFill="1" applyBorder="1" applyAlignment="1" quotePrefix="1">
      <alignment horizontal="left" vertical="justify"/>
      <protection/>
    </xf>
    <xf numFmtId="0" fontId="5" fillId="33" borderId="0" xfId="52" applyFont="1" applyFill="1" applyBorder="1" applyAlignment="1">
      <alignment horizontal="left" vertical="center"/>
      <protection/>
    </xf>
    <xf numFmtId="0" fontId="2" fillId="0" borderId="0" xfId="52">
      <alignment/>
      <protection/>
    </xf>
    <xf numFmtId="0" fontId="6" fillId="34" borderId="10" xfId="52" applyFont="1" applyFill="1" applyBorder="1" applyAlignment="1" quotePrefix="1">
      <alignment horizontal="center" vertical="justify"/>
      <protection/>
    </xf>
    <xf numFmtId="0" fontId="6" fillId="33" borderId="0" xfId="52" applyFont="1" applyFill="1" applyBorder="1" applyAlignment="1">
      <alignment vertical="justify"/>
      <protection/>
    </xf>
    <xf numFmtId="0" fontId="6" fillId="33" borderId="0" xfId="52" applyFont="1" applyFill="1" applyAlignment="1">
      <alignment vertical="justify"/>
      <protection/>
    </xf>
    <xf numFmtId="0" fontId="5" fillId="0" borderId="0" xfId="52" applyFont="1" applyAlignment="1">
      <alignment vertical="justify"/>
      <protection/>
    </xf>
    <xf numFmtId="0" fontId="6" fillId="34" borderId="11" xfId="52" applyFont="1" applyFill="1" applyBorder="1" applyAlignment="1" quotePrefix="1">
      <alignment horizontal="center" vertical="justify"/>
      <protection/>
    </xf>
    <xf numFmtId="0" fontId="6" fillId="34" borderId="12" xfId="52" applyFont="1" applyFill="1" applyBorder="1" applyAlignment="1">
      <alignment vertical="justify"/>
      <protection/>
    </xf>
    <xf numFmtId="0" fontId="6" fillId="34" borderId="13" xfId="52" applyFont="1" applyFill="1" applyBorder="1" applyAlignment="1">
      <alignment vertical="justify"/>
      <protection/>
    </xf>
    <xf numFmtId="0" fontId="6" fillId="34" borderId="14" xfId="52" applyFont="1" applyFill="1" applyBorder="1" applyAlignment="1">
      <alignment vertical="justify"/>
      <protection/>
    </xf>
    <xf numFmtId="1" fontId="6" fillId="34" borderId="15" xfId="52" applyNumberFormat="1" applyFont="1" applyFill="1" applyBorder="1" applyAlignment="1">
      <alignment horizontal="center" vertical="justify"/>
      <protection/>
    </xf>
    <xf numFmtId="1" fontId="6" fillId="34" borderId="16" xfId="52" applyNumberFormat="1" applyFont="1" applyFill="1" applyBorder="1" applyAlignment="1">
      <alignment horizontal="center" vertical="justify"/>
      <protection/>
    </xf>
    <xf numFmtId="1" fontId="6" fillId="34" borderId="17" xfId="52" applyNumberFormat="1" applyFont="1" applyFill="1" applyBorder="1" applyAlignment="1">
      <alignment horizontal="center" vertical="justify"/>
      <protection/>
    </xf>
    <xf numFmtId="1" fontId="6" fillId="33" borderId="0" xfId="52" applyNumberFormat="1" applyFont="1" applyFill="1" applyAlignment="1">
      <alignment horizontal="center" vertical="justify"/>
      <protection/>
    </xf>
    <xf numFmtId="0" fontId="6" fillId="34" borderId="18" xfId="52" applyFont="1" applyFill="1" applyBorder="1" applyAlignment="1">
      <alignment vertical="justify"/>
      <protection/>
    </xf>
    <xf numFmtId="0" fontId="6" fillId="34" borderId="12" xfId="52" applyFont="1" applyFill="1" applyBorder="1" applyAlignment="1">
      <alignment horizontal="center" vertical="justify"/>
      <protection/>
    </xf>
    <xf numFmtId="0" fontId="6" fillId="34" borderId="13" xfId="52" applyFont="1" applyFill="1" applyBorder="1" applyAlignment="1">
      <alignment horizontal="center" vertical="justify"/>
      <protection/>
    </xf>
    <xf numFmtId="0" fontId="6" fillId="34" borderId="14" xfId="52" applyFont="1" applyFill="1" applyBorder="1" applyAlignment="1">
      <alignment horizontal="center" vertical="justify"/>
      <protection/>
    </xf>
    <xf numFmtId="0" fontId="6" fillId="33" borderId="0" xfId="52" applyFont="1" applyFill="1" applyAlignment="1">
      <alignment horizontal="center" vertical="justify"/>
      <protection/>
    </xf>
    <xf numFmtId="0" fontId="4" fillId="33" borderId="19" xfId="52" applyFont="1" applyFill="1" applyBorder="1" applyAlignment="1">
      <alignment horizontal="fill" vertical="justify"/>
      <protection/>
    </xf>
    <xf numFmtId="0" fontId="4" fillId="33" borderId="0" xfId="52" applyFont="1" applyFill="1" applyAlignment="1">
      <alignment horizontal="fill" vertical="justify"/>
      <protection/>
    </xf>
    <xf numFmtId="0" fontId="4" fillId="33" borderId="0" xfId="52" applyFont="1" applyFill="1" applyBorder="1" applyAlignment="1">
      <alignment horizontal="fill" vertical="justify"/>
      <protection/>
    </xf>
    <xf numFmtId="0" fontId="4" fillId="33" borderId="20" xfId="52" applyFont="1" applyFill="1" applyBorder="1" applyAlignment="1">
      <alignment horizontal="fill" vertical="justify"/>
      <protection/>
    </xf>
    <xf numFmtId="0" fontId="7" fillId="33" borderId="19" xfId="52" applyFont="1" applyFill="1" applyBorder="1" applyAlignment="1" quotePrefix="1">
      <alignment horizontal="left" vertical="justify"/>
      <protection/>
    </xf>
    <xf numFmtId="0" fontId="7" fillId="33" borderId="0" xfId="52" applyFont="1" applyFill="1" applyAlignment="1">
      <alignment vertical="justify"/>
      <protection/>
    </xf>
    <xf numFmtId="3" fontId="7" fillId="33" borderId="0" xfId="52" applyNumberFormat="1" applyFont="1" applyFill="1" applyAlignment="1" applyProtection="1">
      <alignment vertical="justify"/>
      <protection/>
    </xf>
    <xf numFmtId="164" fontId="7" fillId="33" borderId="0" xfId="52" applyNumberFormat="1" applyFont="1" applyFill="1" applyAlignment="1" applyProtection="1">
      <alignment vertical="justify"/>
      <protection/>
    </xf>
    <xf numFmtId="164" fontId="7" fillId="33" borderId="20" xfId="52" applyNumberFormat="1" applyFont="1" applyFill="1" applyBorder="1" applyAlignment="1" applyProtection="1">
      <alignment vertical="justify"/>
      <protection/>
    </xf>
    <xf numFmtId="0" fontId="7" fillId="0" borderId="0" xfId="52" applyFont="1" applyAlignment="1">
      <alignment vertical="justify"/>
      <protection/>
    </xf>
    <xf numFmtId="0" fontId="7" fillId="0" borderId="19" xfId="52" applyFont="1" applyBorder="1" applyAlignment="1">
      <alignment vertical="justify"/>
      <protection/>
    </xf>
    <xf numFmtId="0" fontId="7" fillId="33" borderId="19" xfId="52" applyFont="1" applyFill="1" applyBorder="1" applyAlignment="1">
      <alignment vertical="justify"/>
      <protection/>
    </xf>
    <xf numFmtId="0" fontId="6" fillId="34" borderId="21" xfId="52" applyFont="1" applyFill="1" applyBorder="1" applyAlignment="1">
      <alignment vertical="justify"/>
      <protection/>
    </xf>
    <xf numFmtId="0" fontId="6" fillId="34" borderId="22" xfId="52" applyFont="1" applyFill="1" applyBorder="1" applyAlignment="1">
      <alignment vertical="justify"/>
      <protection/>
    </xf>
    <xf numFmtId="3" fontId="6" fillId="34" borderId="22" xfId="52" applyNumberFormat="1" applyFont="1" applyFill="1" applyBorder="1" applyAlignment="1" applyProtection="1">
      <alignment vertical="justify"/>
      <protection/>
    </xf>
    <xf numFmtId="164" fontId="6" fillId="34" borderId="23" xfId="52" applyNumberFormat="1" applyFont="1" applyFill="1" applyBorder="1" applyAlignment="1" applyProtection="1">
      <alignment vertical="justify"/>
      <protection/>
    </xf>
    <xf numFmtId="164" fontId="6" fillId="33" borderId="0" xfId="52" applyNumberFormat="1" applyFont="1" applyFill="1" applyAlignment="1" applyProtection="1">
      <alignment vertical="justify"/>
      <protection/>
    </xf>
    <xf numFmtId="164" fontId="6" fillId="34" borderId="24" xfId="52" applyNumberFormat="1" applyFont="1" applyFill="1" applyBorder="1" applyAlignment="1" applyProtection="1">
      <alignment vertical="justify"/>
      <protection/>
    </xf>
    <xf numFmtId="0" fontId="6" fillId="0" borderId="0" xfId="52" applyFont="1" applyAlignment="1">
      <alignment vertical="justify"/>
      <protection/>
    </xf>
    <xf numFmtId="0" fontId="6" fillId="34" borderId="21" xfId="52" applyFont="1" applyFill="1" applyBorder="1" applyAlignment="1" quotePrefix="1">
      <alignment horizontal="left" vertical="justify"/>
      <protection/>
    </xf>
    <xf numFmtId="0" fontId="7" fillId="33" borderId="0" xfId="52" applyFont="1" applyFill="1" applyBorder="1" applyAlignment="1">
      <alignment vertical="justify"/>
      <protection/>
    </xf>
    <xf numFmtId="3" fontId="7" fillId="33" borderId="0" xfId="52" applyNumberFormat="1" applyFont="1" applyFill="1" applyBorder="1" applyAlignment="1" applyProtection="1">
      <alignment vertical="justify"/>
      <protection/>
    </xf>
    <xf numFmtId="164" fontId="7" fillId="33" borderId="0" xfId="52" applyNumberFormat="1" applyFont="1" applyFill="1" applyBorder="1" applyAlignment="1" applyProtection="1">
      <alignment vertical="justify"/>
      <protection/>
    </xf>
    <xf numFmtId="0" fontId="7" fillId="34" borderId="25" xfId="52" applyFont="1" applyFill="1" applyBorder="1" applyAlignment="1">
      <alignment vertical="justify"/>
      <protection/>
    </xf>
    <xf numFmtId="0" fontId="7" fillId="34" borderId="16" xfId="52" applyFont="1" applyFill="1" applyBorder="1" applyAlignment="1">
      <alignment vertical="justify"/>
      <protection/>
    </xf>
    <xf numFmtId="3" fontId="7" fillId="34" borderId="16" xfId="52" applyNumberFormat="1" applyFont="1" applyFill="1" applyBorder="1" applyAlignment="1" applyProtection="1">
      <alignment vertical="justify"/>
      <protection/>
    </xf>
    <xf numFmtId="164" fontId="7" fillId="34" borderId="17" xfId="52" applyNumberFormat="1" applyFont="1" applyFill="1" applyBorder="1" applyAlignment="1" applyProtection="1">
      <alignment vertical="justify"/>
      <protection/>
    </xf>
    <xf numFmtId="0" fontId="6" fillId="34" borderId="19" xfId="52" applyFont="1" applyFill="1" applyBorder="1" applyAlignment="1">
      <alignment vertical="justify"/>
      <protection/>
    </xf>
    <xf numFmtId="0" fontId="6" fillId="34" borderId="0" xfId="52" applyFont="1" applyFill="1" applyBorder="1" applyAlignment="1">
      <alignment vertical="justify"/>
      <protection/>
    </xf>
    <xf numFmtId="3" fontId="6" fillId="34" borderId="0" xfId="52" applyNumberFormat="1" applyFont="1" applyFill="1" applyBorder="1" applyAlignment="1" applyProtection="1">
      <alignment vertical="justify"/>
      <protection/>
    </xf>
    <xf numFmtId="164" fontId="6" fillId="34" borderId="20" xfId="52" applyNumberFormat="1" applyFont="1" applyFill="1" applyBorder="1" applyAlignment="1" applyProtection="1">
      <alignment vertical="justify"/>
      <protection/>
    </xf>
    <xf numFmtId="0" fontId="2" fillId="34" borderId="26" xfId="52" applyFont="1" applyFill="1" applyBorder="1" applyAlignment="1">
      <alignment vertical="justify"/>
      <protection/>
    </xf>
    <xf numFmtId="0" fontId="2" fillId="34" borderId="13" xfId="52" applyFont="1" applyFill="1" applyBorder="1" applyAlignment="1">
      <alignment vertical="justify"/>
      <protection/>
    </xf>
    <xf numFmtId="3" fontId="2" fillId="34" borderId="13" xfId="52" applyNumberFormat="1" applyFont="1" applyFill="1" applyBorder="1" applyAlignment="1">
      <alignment vertical="justify"/>
      <protection/>
    </xf>
    <xf numFmtId="0" fontId="2" fillId="34" borderId="14" xfId="52" applyFont="1" applyFill="1" applyBorder="1" applyAlignment="1">
      <alignment vertical="justify"/>
      <protection/>
    </xf>
    <xf numFmtId="0" fontId="2" fillId="33" borderId="13" xfId="52" applyFont="1" applyFill="1" applyBorder="1" applyAlignment="1">
      <alignment vertical="justify"/>
      <protection/>
    </xf>
    <xf numFmtId="165" fontId="2" fillId="34" borderId="12" xfId="52" applyNumberFormat="1" applyFont="1" applyFill="1" applyBorder="1" applyAlignment="1">
      <alignment vertical="justify"/>
      <protection/>
    </xf>
    <xf numFmtId="165" fontId="2" fillId="34" borderId="13" xfId="52" applyNumberFormat="1" applyFont="1" applyFill="1" applyBorder="1" applyAlignment="1">
      <alignment vertical="justify"/>
      <protection/>
    </xf>
    <xf numFmtId="0" fontId="2" fillId="0" borderId="0" xfId="52" applyFont="1" applyAlignment="1">
      <alignment vertical="justify"/>
      <protection/>
    </xf>
    <xf numFmtId="37" fontId="2" fillId="0" borderId="0" xfId="52" applyNumberFormat="1" applyFont="1" applyAlignment="1" applyProtection="1">
      <alignment vertical="justify"/>
      <protection/>
    </xf>
    <xf numFmtId="0" fontId="9" fillId="0" borderId="0" xfId="55" applyFont="1" applyFill="1">
      <alignment/>
      <protection/>
    </xf>
    <xf numFmtId="0" fontId="9" fillId="0" borderId="0" xfId="55" applyFont="1">
      <alignment/>
      <protection/>
    </xf>
    <xf numFmtId="0" fontId="6" fillId="0" borderId="0" xfId="55" applyFont="1" applyFill="1" applyAlignment="1" quotePrefix="1">
      <alignment horizontal="left"/>
      <protection/>
    </xf>
    <xf numFmtId="0" fontId="6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34" borderId="15" xfId="55" applyFont="1" applyFill="1" applyBorder="1">
      <alignment/>
      <protection/>
    </xf>
    <xf numFmtId="0" fontId="6" fillId="34" borderId="17" xfId="55" applyFont="1" applyFill="1" applyBorder="1">
      <alignment/>
      <protection/>
    </xf>
    <xf numFmtId="0" fontId="6" fillId="0" borderId="0" xfId="55" applyFont="1" applyFill="1" applyBorder="1">
      <alignment/>
      <protection/>
    </xf>
    <xf numFmtId="0" fontId="6" fillId="34" borderId="27" xfId="55" applyFont="1" applyFill="1" applyBorder="1" applyAlignment="1" quotePrefix="1">
      <alignment horizontal="center"/>
      <protection/>
    </xf>
    <xf numFmtId="0" fontId="6" fillId="34" borderId="20" xfId="55" applyFont="1" applyFill="1" applyBorder="1">
      <alignment/>
      <protection/>
    </xf>
    <xf numFmtId="0" fontId="6" fillId="34" borderId="16" xfId="55" applyFont="1" applyFill="1" applyBorder="1" applyAlignment="1">
      <alignment horizontal="center"/>
      <protection/>
    </xf>
    <xf numFmtId="0" fontId="6" fillId="34" borderId="17" xfId="55" applyNumberFormat="1" applyFont="1" applyFill="1" applyBorder="1" applyAlignment="1" applyProtection="1">
      <alignment horizontal="center"/>
      <protection/>
    </xf>
    <xf numFmtId="0" fontId="6" fillId="34" borderId="12" xfId="55" applyFont="1" applyFill="1" applyBorder="1" applyAlignment="1">
      <alignment vertical="center"/>
      <protection/>
    </xf>
    <xf numFmtId="0" fontId="6" fillId="34" borderId="14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34" borderId="12" xfId="55" applyFont="1" applyFill="1" applyBorder="1" applyAlignment="1">
      <alignment horizontal="center" vertical="center"/>
      <protection/>
    </xf>
    <xf numFmtId="0" fontId="6" fillId="34" borderId="13" xfId="55" applyNumberFormat="1" applyFont="1" applyFill="1" applyBorder="1" applyAlignment="1" applyProtection="1">
      <alignment horizontal="center" vertical="center"/>
      <protection/>
    </xf>
    <xf numFmtId="0" fontId="6" fillId="34" borderId="14" xfId="52" applyFont="1" applyFill="1" applyBorder="1" applyAlignment="1">
      <alignment horizontal="center" vertical="center"/>
      <protection/>
    </xf>
    <xf numFmtId="0" fontId="6" fillId="0" borderId="0" xfId="55" applyFont="1" applyAlignment="1">
      <alignment vertical="center"/>
      <protection/>
    </xf>
    <xf numFmtId="0" fontId="7" fillId="0" borderId="0" xfId="55" applyFont="1" applyFill="1" applyAlignment="1">
      <alignment vertical="justify"/>
      <protection/>
    </xf>
    <xf numFmtId="0" fontId="4" fillId="0" borderId="0" xfId="55" applyFont="1" applyFill="1" applyAlignment="1">
      <alignment vertical="justify"/>
      <protection/>
    </xf>
    <xf numFmtId="165" fontId="4" fillId="0" borderId="0" xfId="55" applyNumberFormat="1" applyFont="1" applyFill="1" applyAlignment="1">
      <alignment vertical="justify"/>
      <protection/>
    </xf>
    <xf numFmtId="0" fontId="4" fillId="0" borderId="0" xfId="55" applyFont="1" applyAlignment="1">
      <alignment vertical="justify"/>
      <protection/>
    </xf>
    <xf numFmtId="165" fontId="4" fillId="0" borderId="0" xfId="55" applyNumberFormat="1" applyFont="1" applyAlignment="1">
      <alignment vertical="justify"/>
      <protection/>
    </xf>
    <xf numFmtId="165" fontId="4" fillId="0" borderId="0" xfId="55" applyNumberFormat="1" applyFont="1" applyAlignment="1" applyProtection="1">
      <alignment vertical="justify"/>
      <protection/>
    </xf>
    <xf numFmtId="0" fontId="7" fillId="0" borderId="0" xfId="55" applyFont="1" applyAlignment="1">
      <alignment vertical="justify"/>
      <protection/>
    </xf>
    <xf numFmtId="0" fontId="4" fillId="0" borderId="0" xfId="55" applyFont="1" applyAlignment="1">
      <alignment horizontal="right" vertical="justify"/>
      <protection/>
    </xf>
    <xf numFmtId="165" fontId="4" fillId="0" borderId="0" xfId="55" applyNumberFormat="1" applyFont="1" applyFill="1" applyAlignment="1" applyProtection="1">
      <alignment vertical="justify"/>
      <protection/>
    </xf>
    <xf numFmtId="0" fontId="7" fillId="0" borderId="0" xfId="55" applyFont="1" applyAlignment="1">
      <alignment vertical="center"/>
      <protection/>
    </xf>
    <xf numFmtId="0" fontId="4" fillId="0" borderId="0" xfId="55" applyFont="1">
      <alignment/>
      <protection/>
    </xf>
    <xf numFmtId="0" fontId="6" fillId="34" borderId="12" xfId="55" applyFont="1" applyFill="1" applyBorder="1">
      <alignment/>
      <protection/>
    </xf>
    <xf numFmtId="0" fontId="6" fillId="34" borderId="14" xfId="55" applyFont="1" applyFill="1" applyBorder="1">
      <alignment/>
      <protection/>
    </xf>
    <xf numFmtId="0" fontId="6" fillId="34" borderId="12" xfId="55" applyFont="1" applyFill="1" applyBorder="1" applyAlignment="1">
      <alignment horizontal="center"/>
      <protection/>
    </xf>
    <xf numFmtId="0" fontId="6" fillId="34" borderId="13" xfId="55" applyNumberFormat="1" applyFont="1" applyFill="1" applyBorder="1" applyAlignment="1" applyProtection="1">
      <alignment horizontal="center"/>
      <protection/>
    </xf>
    <xf numFmtId="0" fontId="7" fillId="0" borderId="0" xfId="55" applyFont="1" applyAlignment="1">
      <alignment horizontal="fill" vertical="justify"/>
      <protection/>
    </xf>
    <xf numFmtId="164" fontId="4" fillId="0" borderId="0" xfId="55" applyNumberFormat="1" applyFont="1" applyAlignment="1" applyProtection="1">
      <alignment vertical="justify"/>
      <protection/>
    </xf>
    <xf numFmtId="0" fontId="8" fillId="0" borderId="0" xfId="55">
      <alignment/>
      <protection/>
    </xf>
    <xf numFmtId="0" fontId="7" fillId="0" borderId="0" xfId="55" applyFont="1">
      <alignment/>
      <protection/>
    </xf>
    <xf numFmtId="165" fontId="4" fillId="0" borderId="0" xfId="55" applyNumberFormat="1" applyFont="1" applyFill="1" applyAlignment="1">
      <alignment horizontal="right" vertical="justify"/>
      <protection/>
    </xf>
    <xf numFmtId="165" fontId="4" fillId="0" borderId="0" xfId="55" applyNumberFormat="1" applyFont="1" applyAlignment="1">
      <alignment horizontal="right" vertical="justify"/>
      <protection/>
    </xf>
    <xf numFmtId="3" fontId="7" fillId="0" borderId="0" xfId="55" applyNumberFormat="1" applyFont="1" applyFill="1" applyAlignment="1">
      <alignment horizontal="right" vertical="justify"/>
      <protection/>
    </xf>
    <xf numFmtId="3" fontId="7" fillId="0" borderId="0" xfId="55" applyNumberFormat="1" applyFont="1" applyAlignment="1">
      <alignment horizontal="right" vertical="justify"/>
      <protection/>
    </xf>
    <xf numFmtId="0" fontId="2" fillId="33" borderId="0" xfId="53" applyFill="1">
      <alignment/>
      <protection/>
    </xf>
    <xf numFmtId="0" fontId="2" fillId="0" borderId="0" xfId="53">
      <alignment/>
      <protection/>
    </xf>
    <xf numFmtId="0" fontId="5" fillId="33" borderId="0" xfId="53" applyFont="1" applyFill="1" applyAlignment="1" quotePrefix="1">
      <alignment horizontal="left"/>
      <protection/>
    </xf>
    <xf numFmtId="0" fontId="5" fillId="33" borderId="0" xfId="53" applyFont="1" applyFill="1" applyAlignment="1" quotePrefix="1">
      <alignment/>
      <protection/>
    </xf>
    <xf numFmtId="0" fontId="5" fillId="33" borderId="0" xfId="53" applyFont="1" applyFill="1" applyAlignment="1">
      <alignment/>
      <protection/>
    </xf>
    <xf numFmtId="0" fontId="11" fillId="33" borderId="0" xfId="53" applyFont="1" applyFill="1">
      <alignment/>
      <protection/>
    </xf>
    <xf numFmtId="0" fontId="5" fillId="34" borderId="28" xfId="53" applyFont="1" applyFill="1" applyBorder="1">
      <alignment/>
      <protection/>
    </xf>
    <xf numFmtId="0" fontId="5" fillId="34" borderId="29" xfId="53" applyFont="1" applyFill="1" applyBorder="1">
      <alignment/>
      <protection/>
    </xf>
    <xf numFmtId="0" fontId="5" fillId="34" borderId="30" xfId="53" applyFont="1" applyFill="1" applyBorder="1" applyAlignment="1" quotePrefix="1">
      <alignment horizontal="center"/>
      <protection/>
    </xf>
    <xf numFmtId="0" fontId="5" fillId="33" borderId="0" xfId="53" applyFont="1" applyFill="1">
      <alignment/>
      <protection/>
    </xf>
    <xf numFmtId="0" fontId="5" fillId="34" borderId="19" xfId="53" applyFont="1" applyFill="1" applyBorder="1" applyAlignment="1">
      <alignment horizontal="left"/>
      <protection/>
    </xf>
    <xf numFmtId="0" fontId="5" fillId="34" borderId="0" xfId="53" applyFont="1" applyFill="1" applyBorder="1" applyAlignment="1">
      <alignment horizontal="left"/>
      <protection/>
    </xf>
    <xf numFmtId="0" fontId="5" fillId="34" borderId="31" xfId="53" applyFont="1" applyFill="1" applyBorder="1" applyAlignment="1">
      <alignment horizontal="center"/>
      <protection/>
    </xf>
    <xf numFmtId="0" fontId="5" fillId="33" borderId="19" xfId="53" applyFont="1" applyFill="1" applyBorder="1" applyAlignment="1">
      <alignment horizontal="left"/>
      <protection/>
    </xf>
    <xf numFmtId="0" fontId="5" fillId="33" borderId="0" xfId="53" applyFont="1" applyFill="1" applyBorder="1" applyAlignment="1">
      <alignment horizontal="left"/>
      <protection/>
    </xf>
    <xf numFmtId="0" fontId="5" fillId="33" borderId="31" xfId="53" applyFont="1" applyFill="1" applyBorder="1" applyAlignment="1">
      <alignment horizontal="center"/>
      <protection/>
    </xf>
    <xf numFmtId="0" fontId="5" fillId="34" borderId="32" xfId="53" applyFont="1" applyFill="1" applyBorder="1" applyAlignment="1">
      <alignment horizontal="left"/>
      <protection/>
    </xf>
    <xf numFmtId="0" fontId="5" fillId="34" borderId="33" xfId="53" applyFont="1" applyFill="1" applyBorder="1" applyAlignment="1">
      <alignment horizontal="left"/>
      <protection/>
    </xf>
    <xf numFmtId="0" fontId="5" fillId="34" borderId="34" xfId="53" applyFont="1" applyFill="1" applyBorder="1" applyAlignment="1">
      <alignment horizontal="center"/>
      <protection/>
    </xf>
    <xf numFmtId="0" fontId="2" fillId="0" borderId="0" xfId="53" applyBorder="1">
      <alignment/>
      <protection/>
    </xf>
    <xf numFmtId="0" fontId="2" fillId="33" borderId="0" xfId="54" applyFill="1">
      <alignment/>
      <protection/>
    </xf>
    <xf numFmtId="0" fontId="2" fillId="0" borderId="0" xfId="54">
      <alignment/>
      <protection/>
    </xf>
    <xf numFmtId="0" fontId="2" fillId="33" borderId="0" xfId="54" applyFill="1" applyAlignment="1">
      <alignment/>
      <protection/>
    </xf>
    <xf numFmtId="0" fontId="2" fillId="33" borderId="19" xfId="54" applyFill="1" applyBorder="1" applyAlignment="1">
      <alignment horizontal="left"/>
      <protection/>
    </xf>
    <xf numFmtId="0" fontId="4" fillId="33" borderId="0" xfId="54" applyFont="1" applyFill="1" applyBorder="1" applyAlignment="1">
      <alignment horizontal="left"/>
      <protection/>
    </xf>
    <xf numFmtId="0" fontId="4" fillId="33" borderId="31" xfId="54" applyFont="1" applyFill="1" applyBorder="1" applyAlignment="1">
      <alignment horizontal="left"/>
      <protection/>
    </xf>
    <xf numFmtId="0" fontId="4" fillId="33" borderId="0" xfId="54" applyFont="1" applyFill="1" applyAlignment="1">
      <alignment horizontal="left"/>
      <protection/>
    </xf>
    <xf numFmtId="0" fontId="2" fillId="33" borderId="0" xfId="54" applyFill="1" applyAlignment="1">
      <alignment horizontal="left"/>
      <protection/>
    </xf>
    <xf numFmtId="0" fontId="7" fillId="33" borderId="0" xfId="54" applyFont="1" applyFill="1" applyAlignment="1">
      <alignment horizontal="center"/>
      <protection/>
    </xf>
    <xf numFmtId="0" fontId="2" fillId="34" borderId="35" xfId="54" applyFill="1" applyBorder="1">
      <alignment/>
      <protection/>
    </xf>
    <xf numFmtId="0" fontId="2" fillId="34" borderId="36" xfId="54" applyFill="1" applyBorder="1">
      <alignment/>
      <protection/>
    </xf>
    <xf numFmtId="0" fontId="2" fillId="34" borderId="37" xfId="54" applyFill="1" applyBorder="1">
      <alignment/>
      <protection/>
    </xf>
    <xf numFmtId="0" fontId="2" fillId="34" borderId="38" xfId="54" applyFill="1" applyBorder="1">
      <alignment/>
      <protection/>
    </xf>
    <xf numFmtId="0" fontId="2" fillId="34" borderId="0" xfId="54" applyFill="1" applyBorder="1">
      <alignment/>
      <protection/>
    </xf>
    <xf numFmtId="0" fontId="2" fillId="34" borderId="39" xfId="54" applyFill="1" applyBorder="1">
      <alignment/>
      <protection/>
    </xf>
    <xf numFmtId="0" fontId="2" fillId="34" borderId="40" xfId="54" applyFill="1" applyBorder="1">
      <alignment/>
      <protection/>
    </xf>
    <xf numFmtId="0" fontId="2" fillId="34" borderId="41" xfId="54" applyFill="1" applyBorder="1">
      <alignment/>
      <protection/>
    </xf>
    <xf numFmtId="0" fontId="2" fillId="34" borderId="42" xfId="54" applyFill="1" applyBorder="1">
      <alignment/>
      <protection/>
    </xf>
    <xf numFmtId="0" fontId="10" fillId="33" borderId="0" xfId="54" applyFont="1" applyFill="1" applyAlignment="1">
      <alignment/>
      <protection/>
    </xf>
    <xf numFmtId="0" fontId="13" fillId="33" borderId="0" xfId="54" applyFont="1" applyFill="1">
      <alignment/>
      <protection/>
    </xf>
    <xf numFmtId="0" fontId="3" fillId="33" borderId="0" xfId="54" applyFont="1" applyFill="1" applyAlignment="1">
      <alignment horizontal="center"/>
      <protection/>
    </xf>
    <xf numFmtId="0" fontId="10" fillId="33" borderId="0" xfId="54" applyFont="1" applyFill="1" applyBorder="1" applyAlignment="1" quotePrefix="1">
      <alignment horizontal="center" vertical="center"/>
      <protection/>
    </xf>
    <xf numFmtId="0" fontId="13" fillId="0" borderId="0" xfId="54" applyFont="1">
      <alignment/>
      <protection/>
    </xf>
    <xf numFmtId="0" fontId="2" fillId="0" borderId="0" xfId="54" applyBorder="1">
      <alignment/>
      <protection/>
    </xf>
    <xf numFmtId="166" fontId="7" fillId="33" borderId="0" xfId="52" applyNumberFormat="1" applyFont="1" applyFill="1" applyBorder="1" applyAlignment="1" applyProtection="1">
      <alignment vertical="justify"/>
      <protection/>
    </xf>
    <xf numFmtId="166" fontId="6" fillId="34" borderId="21" xfId="52" applyNumberFormat="1" applyFont="1" applyFill="1" applyBorder="1" applyAlignment="1" applyProtection="1">
      <alignment vertical="justify"/>
      <protection/>
    </xf>
    <xf numFmtId="166" fontId="6" fillId="34" borderId="22" xfId="52" applyNumberFormat="1" applyFont="1" applyFill="1" applyBorder="1" applyAlignment="1" applyProtection="1">
      <alignment vertical="justify"/>
      <protection/>
    </xf>
    <xf numFmtId="166" fontId="7" fillId="34" borderId="15" xfId="52" applyNumberFormat="1" applyFont="1" applyFill="1" applyBorder="1" applyAlignment="1" applyProtection="1">
      <alignment vertical="justify"/>
      <protection/>
    </xf>
    <xf numFmtId="166" fontId="7" fillId="34" borderId="16" xfId="52" applyNumberFormat="1" applyFont="1" applyFill="1" applyBorder="1" applyAlignment="1" applyProtection="1">
      <alignment vertical="justify"/>
      <protection/>
    </xf>
    <xf numFmtId="166" fontId="6" fillId="34" borderId="27" xfId="52" applyNumberFormat="1" applyFont="1" applyFill="1" applyBorder="1" applyAlignment="1" applyProtection="1">
      <alignment vertical="justify"/>
      <protection/>
    </xf>
    <xf numFmtId="166" fontId="6" fillId="34" borderId="0" xfId="52" applyNumberFormat="1" applyFont="1" applyFill="1" applyBorder="1" applyAlignment="1" applyProtection="1">
      <alignment vertical="justify"/>
      <protection/>
    </xf>
    <xf numFmtId="168" fontId="7" fillId="0" borderId="0" xfId="55" applyNumberFormat="1" applyFont="1">
      <alignment/>
      <protection/>
    </xf>
    <xf numFmtId="0" fontId="7" fillId="0" borderId="0" xfId="55" applyNumberFormat="1" applyFont="1" applyAlignment="1">
      <alignment vertical="center"/>
      <protection/>
    </xf>
    <xf numFmtId="0" fontId="7" fillId="0" borderId="0" xfId="55" applyFont="1" applyBorder="1" applyAlignment="1">
      <alignment vertical="justify"/>
      <protection/>
    </xf>
    <xf numFmtId="0" fontId="7" fillId="0" borderId="0" xfId="55" applyFont="1" applyAlignment="1">
      <alignment vertical="justify" wrapText="1"/>
      <protection/>
    </xf>
    <xf numFmtId="0" fontId="6" fillId="0" borderId="0" xfId="55" applyFont="1" applyBorder="1">
      <alignment/>
      <protection/>
    </xf>
    <xf numFmtId="0" fontId="7" fillId="0" borderId="0" xfId="55" applyFont="1" applyBorder="1">
      <alignment/>
      <protection/>
    </xf>
    <xf numFmtId="168" fontId="7" fillId="0" borderId="0" xfId="55" applyNumberFormat="1" applyFont="1" applyAlignment="1">
      <alignment vertical="justify"/>
      <protection/>
    </xf>
    <xf numFmtId="0" fontId="2" fillId="33" borderId="0" xfId="54" applyFill="1" applyAlignment="1">
      <alignment horizontal="center" vertical="center" wrapText="1"/>
      <protection/>
    </xf>
    <xf numFmtId="0" fontId="4" fillId="33" borderId="28" xfId="54" applyFont="1" applyFill="1" applyBorder="1" applyAlignment="1">
      <alignment horizontal="left"/>
      <protection/>
    </xf>
    <xf numFmtId="0" fontId="4" fillId="33" borderId="29" xfId="54" applyFont="1" applyFill="1" applyBorder="1" applyAlignment="1">
      <alignment horizontal="left"/>
      <protection/>
    </xf>
    <xf numFmtId="0" fontId="4" fillId="33" borderId="30" xfId="54" applyFont="1" applyFill="1" applyBorder="1" applyAlignment="1">
      <alignment horizontal="left"/>
      <protection/>
    </xf>
    <xf numFmtId="0" fontId="4" fillId="33" borderId="19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31" xfId="54" applyFont="1" applyFill="1" applyBorder="1" applyAlignment="1">
      <alignment horizontal="center" vertical="center"/>
      <protection/>
    </xf>
    <xf numFmtId="0" fontId="4" fillId="33" borderId="32" xfId="54" applyFont="1" applyFill="1" applyBorder="1" applyAlignment="1">
      <alignment horizontal="left"/>
      <protection/>
    </xf>
    <xf numFmtId="0" fontId="4" fillId="33" borderId="33" xfId="54" applyFont="1" applyFill="1" applyBorder="1" applyAlignment="1">
      <alignment horizontal="left"/>
      <protection/>
    </xf>
    <xf numFmtId="0" fontId="4" fillId="33" borderId="34" xfId="54" applyFont="1" applyFill="1" applyBorder="1" applyAlignment="1">
      <alignment horizontal="left"/>
      <protection/>
    </xf>
    <xf numFmtId="0" fontId="7" fillId="33" borderId="0" xfId="54" applyFont="1" applyFill="1" applyAlignment="1">
      <alignment horizontal="left"/>
      <protection/>
    </xf>
    <xf numFmtId="0" fontId="3" fillId="33" borderId="0" xfId="54" applyFont="1" applyFill="1" applyAlignment="1">
      <alignment horizontal="left"/>
      <protection/>
    </xf>
    <xf numFmtId="0" fontId="10" fillId="33" borderId="43" xfId="54" applyFont="1" applyFill="1" applyBorder="1" applyAlignment="1">
      <alignment horizontal="center" vertical="center"/>
      <protection/>
    </xf>
    <xf numFmtId="0" fontId="10" fillId="33" borderId="44" xfId="54" applyFont="1" applyFill="1" applyBorder="1" applyAlignment="1" quotePrefix="1">
      <alignment horizontal="center" vertical="center"/>
      <protection/>
    </xf>
    <xf numFmtId="0" fontId="10" fillId="33" borderId="45" xfId="54" applyFont="1" applyFill="1" applyBorder="1" applyAlignment="1" quotePrefix="1">
      <alignment horizontal="center" vertical="center"/>
      <protection/>
    </xf>
    <xf numFmtId="0" fontId="12" fillId="34" borderId="38" xfId="54" applyFont="1" applyFill="1" applyBorder="1" applyAlignment="1">
      <alignment horizontal="center" vertical="center"/>
      <protection/>
    </xf>
    <xf numFmtId="0" fontId="12" fillId="34" borderId="0" xfId="54" applyFont="1" applyFill="1" applyBorder="1" applyAlignment="1">
      <alignment horizontal="center" vertical="center"/>
      <protection/>
    </xf>
    <xf numFmtId="0" fontId="12" fillId="34" borderId="39" xfId="54" applyFont="1" applyFill="1" applyBorder="1" applyAlignment="1">
      <alignment horizontal="center" vertical="center"/>
      <protection/>
    </xf>
    <xf numFmtId="0" fontId="10" fillId="33" borderId="0" xfId="54" applyFont="1" applyFill="1" applyAlignment="1">
      <alignment horizontal="left"/>
      <protection/>
    </xf>
    <xf numFmtId="0" fontId="2" fillId="33" borderId="0" xfId="54" applyFill="1" applyAlignment="1">
      <alignment horizontal="center"/>
      <protection/>
    </xf>
    <xf numFmtId="0" fontId="10" fillId="33" borderId="0" xfId="53" applyFont="1" applyFill="1" applyAlignment="1">
      <alignment horizontal="center"/>
      <protection/>
    </xf>
    <xf numFmtId="0" fontId="7" fillId="0" borderId="0" xfId="55" applyNumberFormat="1" applyFont="1" applyBorder="1" applyAlignment="1">
      <alignment vertical="center" wrapText="1"/>
      <protection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6" fillId="34" borderId="46" xfId="55" applyFont="1" applyFill="1" applyBorder="1" applyAlignment="1" quotePrefix="1">
      <alignment horizontal="center"/>
      <protection/>
    </xf>
    <xf numFmtId="0" fontId="6" fillId="34" borderId="47" xfId="55" applyFont="1" applyFill="1" applyBorder="1" applyAlignment="1" quotePrefix="1">
      <alignment horizontal="center"/>
      <protection/>
    </xf>
    <xf numFmtId="0" fontId="6" fillId="34" borderId="48" xfId="55" applyFont="1" applyFill="1" applyBorder="1" applyAlignment="1" quotePrefix="1">
      <alignment horizontal="center"/>
      <protection/>
    </xf>
    <xf numFmtId="0" fontId="6" fillId="34" borderId="46" xfId="55" applyFont="1" applyFill="1" applyBorder="1" applyAlignment="1" quotePrefix="1">
      <alignment horizontal="center" wrapText="1"/>
      <protection/>
    </xf>
    <xf numFmtId="0" fontId="6" fillId="34" borderId="47" xfId="55" applyFont="1" applyFill="1" applyBorder="1" applyAlignment="1" quotePrefix="1">
      <alignment horizontal="center" wrapText="1"/>
      <protection/>
    </xf>
    <xf numFmtId="0" fontId="6" fillId="34" borderId="48" xfId="55" applyFont="1" applyFill="1" applyBorder="1" applyAlignment="1" quotePrefix="1">
      <alignment horizontal="center" wrapText="1"/>
      <protection/>
    </xf>
    <xf numFmtId="0" fontId="7" fillId="0" borderId="0" xfId="55" applyFont="1" applyAlignment="1">
      <alignment vertical="justify" wrapText="1"/>
      <protection/>
    </xf>
    <xf numFmtId="0" fontId="7" fillId="0" borderId="0" xfId="55" applyNumberFormat="1" applyFont="1" applyAlignment="1">
      <alignment vertical="justify" wrapText="1"/>
      <protection/>
    </xf>
    <xf numFmtId="2" fontId="6" fillId="0" borderId="0" xfId="54" applyNumberFormat="1" applyFont="1" applyBorder="1" applyAlignment="1">
      <alignment horizontal="left" vertical="top" wrapText="1"/>
      <protection/>
    </xf>
    <xf numFmtId="0" fontId="7" fillId="0" borderId="0" xfId="55" applyNumberFormat="1" applyFont="1" applyAlignment="1">
      <alignment horizontal="left" vertical="top" wrapText="1" readingOrder="1"/>
      <protection/>
    </xf>
    <xf numFmtId="0" fontId="3" fillId="33" borderId="0" xfId="52" applyFont="1" applyFill="1" applyBorder="1" applyAlignment="1" quotePrefix="1">
      <alignment horizontal="center" vertical="center"/>
      <protection/>
    </xf>
    <xf numFmtId="0" fontId="5" fillId="33" borderId="0" xfId="52" applyFont="1" applyFill="1" applyBorder="1" applyAlignment="1">
      <alignment horizontal="center" vertical="justify"/>
      <protection/>
    </xf>
    <xf numFmtId="0" fontId="6" fillId="34" borderId="15" xfId="52" applyFont="1" applyFill="1" applyBorder="1" applyAlignment="1">
      <alignment horizontal="center" vertical="center"/>
      <protection/>
    </xf>
    <xf numFmtId="0" fontId="6" fillId="34" borderId="16" xfId="52" applyFont="1" applyFill="1" applyBorder="1" applyAlignment="1">
      <alignment horizontal="center" vertical="center"/>
      <protection/>
    </xf>
    <xf numFmtId="0" fontId="6" fillId="34" borderId="17" xfId="52" applyFont="1" applyFill="1" applyBorder="1" applyAlignment="1">
      <alignment horizontal="center" vertical="center"/>
      <protection/>
    </xf>
    <xf numFmtId="0" fontId="6" fillId="34" borderId="15" xfId="52" applyFont="1" applyFill="1" applyBorder="1" applyAlignment="1" quotePrefix="1">
      <alignment horizontal="center" vertical="center"/>
      <protection/>
    </xf>
    <xf numFmtId="0" fontId="6" fillId="34" borderId="16" xfId="52" applyFont="1" applyFill="1" applyBorder="1" applyAlignment="1" quotePrefix="1">
      <alignment horizontal="center" vertical="center"/>
      <protection/>
    </xf>
    <xf numFmtId="0" fontId="6" fillId="34" borderId="17" xfId="52" applyFont="1" applyFill="1" applyBorder="1" applyAlignment="1" quotePrefix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_AVAGFORM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externalLink" Target="externalLinks/externalLink1.xml" /><Relationship Id="rId55" Type="http://schemas.openxmlformats.org/officeDocument/2006/relationships/externalLink" Target="externalLinks/externalLink2.xml" /><Relationship Id="rId56" Type="http://schemas.openxmlformats.org/officeDocument/2006/relationships/externalLink" Target="externalLinks/externalLink3.xml" /><Relationship Id="rId5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</xdr:row>
      <xdr:rowOff>95250</xdr:rowOff>
    </xdr:from>
    <xdr:to>
      <xdr:col>1</xdr:col>
      <xdr:colOff>247650</xdr:colOff>
      <xdr:row>10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47700"/>
          <a:ext cx="8667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programa\cabecer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ortada%20Exce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uaderno_Agosto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uno"/>
      <sheetName val="cabeceras_dos"/>
      <sheetName val="cabeceras_tres"/>
      <sheetName val="cabeceras_cuatro"/>
      <sheetName val="cabeceras_cinco"/>
      <sheetName val="cabeceras_seis"/>
      <sheetName val="cabeceras_siete"/>
      <sheetName val="cabeceras_ocho"/>
      <sheetName val="cabeceras_cuestionario"/>
      <sheetName val="Instrucciones"/>
      <sheetName val="cabeceras_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maí8aíz"/>
      <sheetName val="arr9roz"/>
      <sheetName val="jud10cas"/>
      <sheetName val="hab11cas"/>
      <sheetName val="len12jas"/>
      <sheetName val="gar13zos"/>
      <sheetName val="gui14cos"/>
      <sheetName val="vez15eza"/>
      <sheetName val="alt16lce"/>
      <sheetName val="yer17ros"/>
      <sheetName val="pat18ión"/>
      <sheetName val="pat19día"/>
      <sheetName val="rem20no)"/>
      <sheetName val="alg21dón"/>
      <sheetName val="gir22sol"/>
      <sheetName val="tab23aco"/>
      <sheetName val="maí24ero"/>
      <sheetName val="alf25lfa"/>
      <sheetName val="vez26aje"/>
      <sheetName val="lec27tal"/>
      <sheetName val="tom28IX)"/>
      <sheetName val="tom29II)"/>
      <sheetName val="tom30rva"/>
      <sheetName val="pim31rva"/>
      <sheetName val="fre32són"/>
      <sheetName val="alc33ofa"/>
      <sheetName val="ajo34ajo"/>
      <sheetName val="ceb35osa"/>
      <sheetName val="ceb36ano"/>
      <sheetName val="otr37las"/>
      <sheetName val="ceb38tal"/>
      <sheetName val="end39ias"/>
      <sheetName val="esc40las"/>
      <sheetName val="ber41ena"/>
      <sheetName val="cal42cín"/>
      <sheetName val="nar43lce"/>
      <sheetName val="lim45món"/>
      <sheetName val="man46dra"/>
      <sheetName val="man47esa"/>
      <sheetName val="per48tal"/>
      <sheetName val="alb49que"/>
      <sheetName val="mel50tón"/>
      <sheetName val="plá51ano"/>
      <sheetName val="hig52igo"/>
      <sheetName val="nec53ina"/>
      <sheetName val="alm54dra"/>
      <sheetName val="ave55ana"/>
      <sheetName val="uva56esa"/>
      <sheetName val="uva57ión"/>
      <sheetName val="uva59asa"/>
      <sheetName val="ace60ezo"/>
      <sheetName val="ace61ara"/>
      <sheetName val="ace62ite"/>
      <sheetName val="Hoja_del_program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K76"/>
  <sheetViews>
    <sheetView tabSelected="1" view="pageBreakPreview" zoomScale="60" workbookViewId="0" topLeftCell="A1">
      <selection activeCell="H69" sqref="H69"/>
    </sheetView>
  </sheetViews>
  <sheetFormatPr defaultColWidth="11.421875" defaultRowHeight="15"/>
  <cols>
    <col min="1" max="1" width="11.57421875" style="128" customWidth="1"/>
    <col min="2" max="2" width="14.140625" style="128" customWidth="1"/>
    <col min="3" max="10" width="11.57421875" style="128" customWidth="1"/>
    <col min="11" max="11" width="1.57421875" style="128" customWidth="1"/>
    <col min="12" max="16384" width="11.57421875" style="128" customWidth="1"/>
  </cols>
  <sheetData>
    <row r="1" spans="1:11" ht="12.75">
      <c r="A1" s="127"/>
      <c r="B1" s="165" t="s">
        <v>272</v>
      </c>
      <c r="C1" s="165"/>
      <c r="D1" s="165"/>
      <c r="E1" s="127"/>
      <c r="F1" s="127"/>
      <c r="G1" s="127"/>
      <c r="H1" s="127"/>
      <c r="I1" s="127"/>
      <c r="J1" s="127"/>
      <c r="K1" s="127"/>
    </row>
    <row r="2" spans="1:11" ht="12.75">
      <c r="A2" s="127"/>
      <c r="B2" s="165"/>
      <c r="C2" s="165"/>
      <c r="D2" s="165"/>
      <c r="E2" s="127"/>
      <c r="F2" s="127"/>
      <c r="G2" s="166"/>
      <c r="H2" s="167"/>
      <c r="I2" s="167"/>
      <c r="J2" s="168"/>
      <c r="K2" s="129"/>
    </row>
    <row r="3" spans="1:11" ht="5.25" customHeight="1">
      <c r="A3" s="127"/>
      <c r="B3" s="165"/>
      <c r="C3" s="165"/>
      <c r="D3" s="165"/>
      <c r="E3" s="127"/>
      <c r="F3" s="127"/>
      <c r="G3" s="130"/>
      <c r="H3" s="131"/>
      <c r="I3" s="131"/>
      <c r="J3" s="132"/>
      <c r="K3" s="129"/>
    </row>
    <row r="4" spans="1:11" ht="12.75">
      <c r="A4" s="127"/>
      <c r="B4" s="165"/>
      <c r="C4" s="165"/>
      <c r="D4" s="165"/>
      <c r="E4" s="127"/>
      <c r="F4" s="127"/>
      <c r="G4" s="169" t="s">
        <v>269</v>
      </c>
      <c r="H4" s="170"/>
      <c r="I4" s="170"/>
      <c r="J4" s="171"/>
      <c r="K4" s="129"/>
    </row>
    <row r="5" spans="1:11" ht="12.75">
      <c r="A5" s="127"/>
      <c r="B5" s="127"/>
      <c r="C5" s="127"/>
      <c r="D5" s="127"/>
      <c r="E5" s="127"/>
      <c r="F5" s="127"/>
      <c r="G5" s="172"/>
      <c r="H5" s="173"/>
      <c r="I5" s="173"/>
      <c r="J5" s="174"/>
      <c r="K5" s="129"/>
    </row>
    <row r="6" spans="1:11" ht="12.75">
      <c r="A6" s="127"/>
      <c r="B6" s="127"/>
      <c r="C6" s="127"/>
      <c r="D6" s="127"/>
      <c r="E6" s="127"/>
      <c r="F6" s="127"/>
      <c r="G6" s="133"/>
      <c r="H6" s="133"/>
      <c r="I6" s="133"/>
      <c r="J6" s="133"/>
      <c r="K6" s="129"/>
    </row>
    <row r="7" spans="1:11" ht="5.25" customHeight="1">
      <c r="A7" s="127"/>
      <c r="B7" s="127"/>
      <c r="C7" s="127"/>
      <c r="D7" s="127"/>
      <c r="E7" s="127"/>
      <c r="F7" s="127"/>
      <c r="G7" s="134"/>
      <c r="H7" s="134"/>
      <c r="I7" s="134"/>
      <c r="J7" s="134"/>
      <c r="K7" s="129"/>
    </row>
    <row r="8" spans="1:11" ht="12.75">
      <c r="A8" s="127"/>
      <c r="B8" s="127"/>
      <c r="C8" s="127"/>
      <c r="D8" s="127"/>
      <c r="E8" s="127"/>
      <c r="F8" s="127"/>
      <c r="G8" s="175" t="s">
        <v>273</v>
      </c>
      <c r="H8" s="175"/>
      <c r="I8" s="175"/>
      <c r="J8" s="175"/>
      <c r="K8" s="175"/>
    </row>
    <row r="9" spans="1:11" ht="16.5" customHeight="1">
      <c r="A9" s="127"/>
      <c r="B9" s="127"/>
      <c r="C9" s="127"/>
      <c r="D9" s="135"/>
      <c r="E9" s="135"/>
      <c r="F9" s="127"/>
      <c r="G9" s="175" t="s">
        <v>274</v>
      </c>
      <c r="H9" s="175"/>
      <c r="I9" s="175"/>
      <c r="J9" s="175"/>
      <c r="K9" s="175"/>
    </row>
    <row r="10" spans="1:11" ht="12.75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</row>
    <row r="11" spans="1:11" ht="12.75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</row>
    <row r="12" spans="1:11" ht="12.75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</row>
    <row r="13" spans="1:11" ht="12.75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</row>
    <row r="14" spans="1:11" ht="12.75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</row>
    <row r="15" spans="1:11" ht="12.75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</row>
    <row r="16" spans="1:11" ht="12.75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</row>
    <row r="17" spans="1:11" ht="12.75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</row>
    <row r="18" spans="1:11" ht="12.75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</row>
    <row r="19" spans="1:11" ht="12.75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</row>
    <row r="20" spans="1:11" ht="12.75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</row>
    <row r="21" spans="1:11" ht="12.75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</row>
    <row r="22" spans="1:11" ht="12.75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127"/>
    </row>
    <row r="23" spans="1:11" ht="13.5" thickBot="1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127"/>
    </row>
    <row r="24" spans="1:11" ht="13.5" thickTop="1">
      <c r="A24" s="127"/>
      <c r="B24" s="127"/>
      <c r="C24" s="136"/>
      <c r="D24" s="137"/>
      <c r="E24" s="137"/>
      <c r="F24" s="137"/>
      <c r="G24" s="137"/>
      <c r="H24" s="137"/>
      <c r="I24" s="138"/>
      <c r="J24" s="127"/>
      <c r="K24" s="127"/>
    </row>
    <row r="25" spans="1:11" ht="12.75">
      <c r="A25" s="127"/>
      <c r="B25" s="127"/>
      <c r="C25" s="139"/>
      <c r="D25" s="140"/>
      <c r="E25" s="140"/>
      <c r="F25" s="140"/>
      <c r="G25" s="140"/>
      <c r="H25" s="140"/>
      <c r="I25" s="141"/>
      <c r="J25" s="127"/>
      <c r="K25" s="127"/>
    </row>
    <row r="26" spans="1:11" ht="12.75">
      <c r="A26" s="127"/>
      <c r="B26" s="127"/>
      <c r="C26" s="139"/>
      <c r="D26" s="140"/>
      <c r="E26" s="140"/>
      <c r="F26" s="140"/>
      <c r="G26" s="140"/>
      <c r="H26" s="140"/>
      <c r="I26" s="141"/>
      <c r="J26" s="127"/>
      <c r="K26" s="127"/>
    </row>
    <row r="27" spans="1:11" ht="18.75" customHeight="1">
      <c r="A27" s="127"/>
      <c r="B27" s="127"/>
      <c r="C27" s="180" t="s">
        <v>270</v>
      </c>
      <c r="D27" s="181"/>
      <c r="E27" s="181"/>
      <c r="F27" s="181"/>
      <c r="G27" s="181"/>
      <c r="H27" s="181"/>
      <c r="I27" s="182"/>
      <c r="J27" s="127"/>
      <c r="K27" s="127"/>
    </row>
    <row r="28" spans="1:11" ht="12.75">
      <c r="A28" s="127"/>
      <c r="B28" s="127"/>
      <c r="C28" s="139"/>
      <c r="D28" s="140"/>
      <c r="E28" s="140"/>
      <c r="F28" s="140"/>
      <c r="G28" s="140"/>
      <c r="H28" s="140"/>
      <c r="I28" s="141"/>
      <c r="J28" s="127"/>
      <c r="K28" s="127"/>
    </row>
    <row r="29" spans="1:11" ht="12.75">
      <c r="A29" s="127"/>
      <c r="B29" s="127"/>
      <c r="C29" s="139"/>
      <c r="D29" s="140"/>
      <c r="E29" s="140"/>
      <c r="F29" s="140"/>
      <c r="G29" s="140"/>
      <c r="H29" s="140"/>
      <c r="I29" s="141"/>
      <c r="J29" s="127"/>
      <c r="K29" s="127"/>
    </row>
    <row r="30" spans="1:11" ht="18.75" customHeight="1">
      <c r="A30" s="127"/>
      <c r="B30" s="127"/>
      <c r="C30" s="180" t="s">
        <v>271</v>
      </c>
      <c r="D30" s="181"/>
      <c r="E30" s="181"/>
      <c r="F30" s="181"/>
      <c r="G30" s="181"/>
      <c r="H30" s="181"/>
      <c r="I30" s="182"/>
      <c r="J30" s="127"/>
      <c r="K30" s="127"/>
    </row>
    <row r="31" spans="1:11" ht="12.75">
      <c r="A31" s="127"/>
      <c r="B31" s="127"/>
      <c r="C31" s="139"/>
      <c r="D31" s="140"/>
      <c r="E31" s="140"/>
      <c r="F31" s="140"/>
      <c r="G31" s="140"/>
      <c r="H31" s="140"/>
      <c r="I31" s="141"/>
      <c r="J31" s="127"/>
      <c r="K31" s="127"/>
    </row>
    <row r="32" spans="1:11" ht="12.75">
      <c r="A32" s="127"/>
      <c r="B32" s="127"/>
      <c r="C32" s="139"/>
      <c r="D32" s="140"/>
      <c r="E32" s="140"/>
      <c r="F32" s="140"/>
      <c r="G32" s="140"/>
      <c r="H32" s="140"/>
      <c r="I32" s="141"/>
      <c r="J32" s="127"/>
      <c r="K32" s="127"/>
    </row>
    <row r="33" spans="1:11" ht="12.75">
      <c r="A33" s="127"/>
      <c r="B33" s="127"/>
      <c r="C33" s="139"/>
      <c r="D33" s="140"/>
      <c r="E33" s="140"/>
      <c r="F33" s="140"/>
      <c r="G33" s="140"/>
      <c r="H33" s="140"/>
      <c r="I33" s="141"/>
      <c r="J33" s="127"/>
      <c r="K33" s="127"/>
    </row>
    <row r="34" spans="1:11" ht="13.5" thickBot="1">
      <c r="A34" s="127"/>
      <c r="B34" s="127"/>
      <c r="C34" s="142"/>
      <c r="D34" s="143"/>
      <c r="E34" s="143"/>
      <c r="F34" s="143"/>
      <c r="G34" s="143"/>
      <c r="H34" s="143"/>
      <c r="I34" s="144"/>
      <c r="J34" s="127"/>
      <c r="K34" s="127"/>
    </row>
    <row r="35" spans="1:11" ht="13.5" thickTop="1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</row>
    <row r="36" spans="1:11" ht="12.75">
      <c r="A36" s="127"/>
      <c r="B36" s="127"/>
      <c r="C36" s="127"/>
      <c r="D36" s="127"/>
      <c r="E36" s="127"/>
      <c r="F36" s="127"/>
      <c r="G36" s="127"/>
      <c r="H36" s="127"/>
      <c r="I36" s="127"/>
      <c r="J36" s="127"/>
      <c r="K36" s="127"/>
    </row>
    <row r="37" spans="1:11" ht="12.75">
      <c r="A37" s="127"/>
      <c r="B37" s="127"/>
      <c r="C37" s="127"/>
      <c r="D37" s="127"/>
      <c r="E37" s="127"/>
      <c r="F37" s="127"/>
      <c r="G37" s="127"/>
      <c r="H37" s="127"/>
      <c r="I37" s="127"/>
      <c r="J37" s="127"/>
      <c r="K37" s="127"/>
    </row>
    <row r="38" spans="1:11" ht="12.75">
      <c r="A38" s="127"/>
      <c r="B38" s="127"/>
      <c r="C38" s="127"/>
      <c r="D38" s="127"/>
      <c r="E38" s="127"/>
      <c r="F38" s="127"/>
      <c r="G38" s="127"/>
      <c r="H38" s="127"/>
      <c r="I38" s="127"/>
      <c r="J38" s="127"/>
      <c r="K38" s="127"/>
    </row>
    <row r="39" spans="1:11" ht="12.75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</row>
    <row r="40" spans="1:11" ht="15">
      <c r="A40" s="127"/>
      <c r="B40" s="127"/>
      <c r="C40" s="127"/>
      <c r="D40" s="127"/>
      <c r="E40" s="183"/>
      <c r="F40" s="183"/>
      <c r="G40" s="183"/>
      <c r="H40" s="127"/>
      <c r="I40" s="127"/>
      <c r="J40" s="127"/>
      <c r="K40" s="127"/>
    </row>
    <row r="41" spans="1:11" ht="12.75">
      <c r="A41" s="127"/>
      <c r="B41" s="127"/>
      <c r="C41" s="127"/>
      <c r="D41" s="127"/>
      <c r="E41" s="184"/>
      <c r="F41" s="184"/>
      <c r="G41" s="184"/>
      <c r="H41" s="127"/>
      <c r="I41" s="127"/>
      <c r="J41" s="127"/>
      <c r="K41" s="127"/>
    </row>
    <row r="42" spans="1:11" ht="15">
      <c r="A42" s="127"/>
      <c r="B42" s="127"/>
      <c r="C42" s="127"/>
      <c r="D42" s="127"/>
      <c r="E42" s="183"/>
      <c r="F42" s="183"/>
      <c r="G42" s="183"/>
      <c r="H42" s="127"/>
      <c r="I42" s="127"/>
      <c r="J42" s="127"/>
      <c r="K42" s="127"/>
    </row>
    <row r="43" spans="1:11" ht="12.75">
      <c r="A43" s="127"/>
      <c r="B43" s="127"/>
      <c r="C43" s="127"/>
      <c r="D43" s="127"/>
      <c r="E43" s="184"/>
      <c r="F43" s="184"/>
      <c r="G43" s="184"/>
      <c r="H43" s="127"/>
      <c r="I43" s="127"/>
      <c r="J43" s="127"/>
      <c r="K43" s="127"/>
    </row>
    <row r="44" spans="1:11" ht="15">
      <c r="A44" s="127"/>
      <c r="B44" s="127"/>
      <c r="C44" s="127"/>
      <c r="D44" s="127"/>
      <c r="E44" s="145" t="s">
        <v>275</v>
      </c>
      <c r="F44" s="145"/>
      <c r="G44" s="145"/>
      <c r="H44" s="127"/>
      <c r="I44" s="127"/>
      <c r="J44" s="127"/>
      <c r="K44" s="127"/>
    </row>
    <row r="45" spans="1:11" ht="12.75">
      <c r="A45" s="127"/>
      <c r="B45" s="127"/>
      <c r="C45" s="127"/>
      <c r="D45" s="127"/>
      <c r="E45" s="176" t="s">
        <v>276</v>
      </c>
      <c r="F45" s="176"/>
      <c r="G45" s="176"/>
      <c r="H45" s="127"/>
      <c r="I45" s="127"/>
      <c r="J45" s="127"/>
      <c r="K45" s="127"/>
    </row>
    <row r="46" spans="1:11" ht="12.75">
      <c r="A46" s="127"/>
      <c r="B46" s="127"/>
      <c r="C46" s="127"/>
      <c r="D46" s="127"/>
      <c r="E46" s="127"/>
      <c r="F46" s="127"/>
      <c r="G46" s="127"/>
      <c r="H46" s="127"/>
      <c r="I46" s="127"/>
      <c r="J46" s="127"/>
      <c r="K46" s="127"/>
    </row>
    <row r="47" spans="1:11" ht="12.75">
      <c r="A47" s="127"/>
      <c r="B47" s="127"/>
      <c r="C47" s="127"/>
      <c r="D47" s="127"/>
      <c r="E47" s="127"/>
      <c r="F47" s="127"/>
      <c r="G47" s="127"/>
      <c r="H47" s="127"/>
      <c r="I47" s="127"/>
      <c r="J47" s="127"/>
      <c r="K47" s="127"/>
    </row>
    <row r="48" spans="1:11" ht="12.75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27"/>
    </row>
    <row r="49" spans="1:11" ht="12.75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</row>
    <row r="50" spans="1:11" ht="12.75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7"/>
    </row>
    <row r="51" spans="1:11" ht="12.75">
      <c r="A51" s="127"/>
      <c r="B51" s="127"/>
      <c r="C51" s="127"/>
      <c r="D51" s="127"/>
      <c r="E51" s="127"/>
      <c r="F51" s="127"/>
      <c r="G51" s="127"/>
      <c r="H51" s="127"/>
      <c r="I51" s="127"/>
      <c r="J51" s="127"/>
      <c r="K51" s="127"/>
    </row>
    <row r="52" spans="1:11" ht="12.75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</row>
    <row r="53" spans="1:11" ht="15">
      <c r="A53" s="127"/>
      <c r="B53" s="127"/>
      <c r="C53" s="127"/>
      <c r="D53" s="146"/>
      <c r="E53" s="127"/>
      <c r="F53" s="147"/>
      <c r="G53" s="147"/>
      <c r="H53" s="127"/>
      <c r="I53" s="127"/>
      <c r="J53" s="127"/>
      <c r="K53" s="127"/>
    </row>
    <row r="54" spans="1:11" ht="12.75">
      <c r="A54" s="127"/>
      <c r="B54" s="127"/>
      <c r="C54" s="127"/>
      <c r="D54" s="127"/>
      <c r="E54" s="127"/>
      <c r="F54" s="127"/>
      <c r="G54" s="127"/>
      <c r="H54" s="127"/>
      <c r="I54" s="127"/>
      <c r="J54" s="127"/>
      <c r="K54" s="127"/>
    </row>
    <row r="55" spans="1:11" ht="12.75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</row>
    <row r="56" spans="1:11" ht="12.75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</row>
    <row r="57" spans="1:11" ht="12.75">
      <c r="A57" s="127"/>
      <c r="B57" s="127"/>
      <c r="C57" s="127"/>
      <c r="D57" s="127"/>
      <c r="E57" s="127"/>
      <c r="F57" s="127"/>
      <c r="G57" s="127"/>
      <c r="H57" s="127"/>
      <c r="I57" s="127"/>
      <c r="J57" s="127"/>
      <c r="K57" s="127"/>
    </row>
    <row r="58" spans="1:11" ht="12.75">
      <c r="A58" s="127"/>
      <c r="B58" s="127"/>
      <c r="C58" s="127"/>
      <c r="D58" s="127"/>
      <c r="E58" s="127"/>
      <c r="F58" s="127"/>
      <c r="G58" s="127"/>
      <c r="H58" s="127"/>
      <c r="I58" s="127"/>
      <c r="J58" s="127"/>
      <c r="K58" s="127"/>
    </row>
    <row r="59" spans="1:11" ht="12.75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</row>
    <row r="60" spans="1:11" ht="12.75">
      <c r="A60" s="127"/>
      <c r="B60" s="127"/>
      <c r="C60" s="127"/>
      <c r="D60" s="127"/>
      <c r="E60" s="127"/>
      <c r="F60" s="127"/>
      <c r="G60" s="127"/>
      <c r="H60" s="127"/>
      <c r="I60" s="127"/>
      <c r="J60" s="127"/>
      <c r="K60" s="127"/>
    </row>
    <row r="61" spans="1:11" ht="12.75">
      <c r="A61" s="127"/>
      <c r="B61" s="127"/>
      <c r="C61" s="127"/>
      <c r="D61" s="127"/>
      <c r="E61" s="127"/>
      <c r="F61" s="127"/>
      <c r="G61" s="127"/>
      <c r="H61" s="127"/>
      <c r="I61" s="127"/>
      <c r="J61" s="127"/>
      <c r="K61" s="127"/>
    </row>
    <row r="62" spans="1:11" ht="12.75">
      <c r="A62" s="127"/>
      <c r="B62" s="127"/>
      <c r="C62" s="127"/>
      <c r="D62" s="127"/>
      <c r="E62" s="127"/>
      <c r="F62" s="127"/>
      <c r="G62" s="127"/>
      <c r="H62" s="127"/>
      <c r="I62" s="127"/>
      <c r="J62" s="127"/>
      <c r="K62" s="127"/>
    </row>
    <row r="63" spans="1:11" ht="12.75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27"/>
    </row>
    <row r="64" spans="1:11" ht="12.75">
      <c r="A64" s="127"/>
      <c r="B64" s="127"/>
      <c r="C64" s="127"/>
      <c r="D64" s="127"/>
      <c r="E64" s="127"/>
      <c r="F64" s="127"/>
      <c r="G64" s="127"/>
      <c r="H64" s="127"/>
      <c r="I64" s="127"/>
      <c r="J64" s="127"/>
      <c r="K64" s="127"/>
    </row>
    <row r="65" spans="1:11" ht="12.75">
      <c r="A65" s="127"/>
      <c r="B65" s="127"/>
      <c r="C65" s="127"/>
      <c r="D65" s="127"/>
      <c r="E65" s="127"/>
      <c r="F65" s="127"/>
      <c r="G65" s="127"/>
      <c r="H65" s="127"/>
      <c r="I65" s="127"/>
      <c r="J65" s="127"/>
      <c r="K65" s="127"/>
    </row>
    <row r="66" spans="1:11" ht="12.75">
      <c r="A66" s="127"/>
      <c r="B66" s="127"/>
      <c r="C66" s="127"/>
      <c r="D66" s="127"/>
      <c r="E66" s="127"/>
      <c r="F66" s="127"/>
      <c r="G66" s="127"/>
      <c r="H66" s="127"/>
      <c r="I66" s="127"/>
      <c r="J66" s="127"/>
      <c r="K66" s="127"/>
    </row>
    <row r="67" spans="1:11" ht="13.5" thickBot="1">
      <c r="A67" s="127"/>
      <c r="B67" s="127"/>
      <c r="C67" s="127"/>
      <c r="D67" s="127"/>
      <c r="E67" s="127"/>
      <c r="F67" s="127"/>
      <c r="G67" s="127"/>
      <c r="H67" s="127"/>
      <c r="I67" s="127"/>
      <c r="J67" s="127"/>
      <c r="K67" s="127"/>
    </row>
    <row r="68" spans="1:11" ht="19.5" customHeight="1" thickBot="1" thickTop="1">
      <c r="A68" s="127"/>
      <c r="B68" s="127"/>
      <c r="C68" s="127"/>
      <c r="D68" s="127"/>
      <c r="E68" s="127"/>
      <c r="F68" s="127"/>
      <c r="G68" s="127"/>
      <c r="H68" s="177" t="s">
        <v>324</v>
      </c>
      <c r="I68" s="178"/>
      <c r="J68" s="179"/>
      <c r="K68" s="148"/>
    </row>
    <row r="69" spans="1:11" s="149" customFormat="1" ht="12.75" customHeight="1" thickTop="1">
      <c r="A69" s="146"/>
      <c r="B69" s="146"/>
      <c r="C69" s="146"/>
      <c r="D69" s="146"/>
      <c r="E69" s="146"/>
      <c r="F69" s="146"/>
      <c r="G69" s="146"/>
      <c r="H69" s="146"/>
      <c r="I69" s="146"/>
      <c r="J69" s="146"/>
      <c r="K69" s="146"/>
    </row>
    <row r="70" spans="1:11" ht="12.75" customHeight="1">
      <c r="A70" s="127"/>
      <c r="B70" s="127"/>
      <c r="C70" s="127"/>
      <c r="D70" s="127"/>
      <c r="E70" s="127"/>
      <c r="F70" s="127"/>
      <c r="G70" s="127"/>
      <c r="H70" s="127"/>
      <c r="I70" s="127"/>
      <c r="J70" s="127"/>
      <c r="K70" s="127"/>
    </row>
    <row r="71" spans="1:11" ht="12.75" customHeight="1">
      <c r="A71" s="127"/>
      <c r="B71" s="127"/>
      <c r="C71" s="127"/>
      <c r="D71" s="127"/>
      <c r="E71" s="127"/>
      <c r="F71" s="127"/>
      <c r="G71" s="127"/>
      <c r="H71" s="127"/>
      <c r="I71" s="127"/>
      <c r="J71" s="127"/>
      <c r="K71" s="127"/>
    </row>
    <row r="72" spans="1:11" ht="12.75">
      <c r="A72" s="127"/>
      <c r="B72" s="127"/>
      <c r="C72" s="127"/>
      <c r="D72" s="127"/>
      <c r="E72" s="127"/>
      <c r="F72" s="127"/>
      <c r="G72" s="127"/>
      <c r="H72" s="127"/>
      <c r="I72" s="127"/>
      <c r="J72" s="127"/>
      <c r="K72" s="127"/>
    </row>
    <row r="73" spans="1:11" ht="12.75">
      <c r="A73" s="127"/>
      <c r="B73" s="127"/>
      <c r="C73" s="127"/>
      <c r="D73" s="127"/>
      <c r="E73" s="127"/>
      <c r="F73" s="127"/>
      <c r="G73" s="127"/>
      <c r="H73" s="127"/>
      <c r="I73" s="127"/>
      <c r="J73" s="127"/>
      <c r="K73" s="127"/>
    </row>
    <row r="76" spans="1:4" ht="12.75">
      <c r="A76" s="150"/>
      <c r="B76" s="150"/>
      <c r="C76" s="150"/>
      <c r="D76" s="150"/>
    </row>
  </sheetData>
  <sheetProtection/>
  <mergeCells count="14">
    <mergeCell ref="E45:G45"/>
    <mergeCell ref="H68:J68"/>
    <mergeCell ref="C27:I27"/>
    <mergeCell ref="C30:I30"/>
    <mergeCell ref="E40:G40"/>
    <mergeCell ref="E41:G41"/>
    <mergeCell ref="E42:G42"/>
    <mergeCell ref="E43:G43"/>
    <mergeCell ref="B1:D4"/>
    <mergeCell ref="G2:J2"/>
    <mergeCell ref="G4:J4"/>
    <mergeCell ref="G5:J5"/>
    <mergeCell ref="G8:K8"/>
    <mergeCell ref="G9:K9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K625"/>
  <sheetViews>
    <sheetView view="pageBreakPreview" zoomScale="81" zoomScaleSheetLayoutView="81" zoomScalePageLayoutView="0" workbookViewId="0" topLeftCell="A49">
      <selection activeCell="A1" sqref="A1"/>
    </sheetView>
  </sheetViews>
  <sheetFormatPr defaultColWidth="9.8515625" defaultRowHeight="11.25" customHeight="1"/>
  <cols>
    <col min="1" max="1" width="20.28125" style="63" customWidth="1"/>
    <col min="2" max="2" width="0.85546875" style="63" customWidth="1"/>
    <col min="3" max="3" width="13.7109375" style="63" customWidth="1"/>
    <col min="4" max="4" width="13.140625" style="63" customWidth="1"/>
    <col min="5" max="6" width="12.421875" style="63" customWidth="1"/>
    <col min="7" max="7" width="0.71875" style="63" customWidth="1"/>
    <col min="8" max="8" width="13.421875" style="63" customWidth="1"/>
    <col min="9" max="9" width="13.28125" style="63" customWidth="1"/>
    <col min="10" max="11" width="12.421875" style="63" customWidth="1"/>
    <col min="12" max="12" width="9.8515625" style="63" customWidth="1"/>
    <col min="13" max="15" width="11.421875" style="7" customWidth="1"/>
    <col min="16" max="16384" width="9.8515625" style="63" customWidth="1"/>
  </cols>
  <sheetData>
    <row r="1" spans="1:11" s="1" customFormat="1" ht="12.75" customHeigh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s="1" customFormat="1" ht="11.25" customHeight="1">
      <c r="A2" s="3" t="s">
        <v>75</v>
      </c>
      <c r="B2" s="4"/>
      <c r="C2" s="4"/>
      <c r="D2" s="4"/>
      <c r="E2" s="5"/>
      <c r="F2" s="4"/>
      <c r="G2" s="4"/>
      <c r="H2" s="4"/>
      <c r="I2" s="6"/>
      <c r="J2" s="200" t="s">
        <v>69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01" t="s">
        <v>2</v>
      </c>
      <c r="D4" s="202"/>
      <c r="E4" s="202"/>
      <c r="F4" s="203"/>
      <c r="G4" s="10"/>
      <c r="H4" s="204" t="s">
        <v>3</v>
      </c>
      <c r="I4" s="205"/>
      <c r="J4" s="205"/>
      <c r="K4" s="206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2016</v>
      </c>
      <c r="D6" s="17">
        <f>E6-1</f>
        <v>2017</v>
      </c>
      <c r="E6" s="17">
        <v>2018</v>
      </c>
      <c r="F6" s="18">
        <f>E6</f>
        <v>2018</v>
      </c>
      <c r="G6" s="19"/>
      <c r="H6" s="16">
        <f>J6-2</f>
        <v>2016</v>
      </c>
      <c r="I6" s="17">
        <f>J6-1</f>
        <v>2017</v>
      </c>
      <c r="J6" s="17">
        <v>2018</v>
      </c>
      <c r="K6" s="18">
        <f>J6</f>
        <v>2018</v>
      </c>
    </row>
    <row r="7" spans="1:11" s="11" customFormat="1" ht="11.25" customHeight="1" thickBot="1">
      <c r="A7" s="20"/>
      <c r="B7" s="9"/>
      <c r="C7" s="21" t="s">
        <v>6</v>
      </c>
      <c r="D7" s="22" t="s">
        <v>6</v>
      </c>
      <c r="E7" s="22">
        <v>10</v>
      </c>
      <c r="F7" s="23" t="str">
        <f>CONCATENATE(D6,"=100")</f>
        <v>2017=100</v>
      </c>
      <c r="G7" s="24"/>
      <c r="H7" s="21" t="s">
        <v>6</v>
      </c>
      <c r="I7" s="22" t="s">
        <v>6</v>
      </c>
      <c r="J7" s="22"/>
      <c r="K7" s="23" t="str">
        <f>CONCATENATE(I6,"=100")</f>
        <v>2017=100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>
        <v>68</v>
      </c>
      <c r="E9" s="31">
        <v>68</v>
      </c>
      <c r="F9" s="32"/>
      <c r="G9" s="32"/>
      <c r="H9" s="151"/>
      <c r="I9" s="151">
        <v>0.408</v>
      </c>
      <c r="J9" s="151"/>
      <c r="K9" s="33"/>
    </row>
    <row r="10" spans="1:11" s="34" customFormat="1" ht="11.25" customHeight="1">
      <c r="A10" s="36" t="s">
        <v>8</v>
      </c>
      <c r="B10" s="30"/>
      <c r="C10" s="31"/>
      <c r="D10" s="31">
        <v>3</v>
      </c>
      <c r="E10" s="31">
        <v>3</v>
      </c>
      <c r="F10" s="32"/>
      <c r="G10" s="32"/>
      <c r="H10" s="151"/>
      <c r="I10" s="151">
        <v>0.008</v>
      </c>
      <c r="J10" s="151"/>
      <c r="K10" s="33"/>
    </row>
    <row r="11" spans="1:11" s="34" customFormat="1" ht="11.25" customHeight="1">
      <c r="A11" s="29" t="s">
        <v>9</v>
      </c>
      <c r="B11" s="30"/>
      <c r="C11" s="31"/>
      <c r="D11" s="31">
        <v>170</v>
      </c>
      <c r="E11" s="31">
        <v>170</v>
      </c>
      <c r="F11" s="32"/>
      <c r="G11" s="32"/>
      <c r="H11" s="151"/>
      <c r="I11" s="151">
        <v>0.51</v>
      </c>
      <c r="J11" s="151"/>
      <c r="K11" s="33"/>
    </row>
    <row r="12" spans="1:11" s="34" customFormat="1" ht="11.25" customHeight="1">
      <c r="A12" s="36" t="s">
        <v>10</v>
      </c>
      <c r="B12" s="30"/>
      <c r="C12" s="31"/>
      <c r="D12" s="31">
        <v>34</v>
      </c>
      <c r="E12" s="31">
        <v>34</v>
      </c>
      <c r="F12" s="32"/>
      <c r="G12" s="32"/>
      <c r="H12" s="151"/>
      <c r="I12" s="151">
        <v>0.17</v>
      </c>
      <c r="J12" s="151"/>
      <c r="K12" s="33"/>
    </row>
    <row r="13" spans="1:11" s="43" customFormat="1" ht="11.25" customHeight="1">
      <c r="A13" s="37" t="s">
        <v>11</v>
      </c>
      <c r="B13" s="38"/>
      <c r="C13" s="39"/>
      <c r="D13" s="39">
        <v>275</v>
      </c>
      <c r="E13" s="39">
        <v>275</v>
      </c>
      <c r="F13" s="40">
        <v>100</v>
      </c>
      <c r="G13" s="41"/>
      <c r="H13" s="152"/>
      <c r="I13" s="153">
        <v>1.0959999999999999</v>
      </c>
      <c r="J13" s="15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1"/>
      <c r="I14" s="151"/>
      <c r="J14" s="151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52"/>
      <c r="I15" s="153"/>
      <c r="J15" s="15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1"/>
      <c r="I16" s="151"/>
      <c r="J16" s="151"/>
      <c r="K16" s="33"/>
    </row>
    <row r="17" spans="1:11" s="43" customFormat="1" ht="11.25" customHeight="1">
      <c r="A17" s="37" t="s">
        <v>13</v>
      </c>
      <c r="B17" s="38"/>
      <c r="C17" s="39">
        <v>14</v>
      </c>
      <c r="D17" s="39">
        <v>14</v>
      </c>
      <c r="E17" s="39"/>
      <c r="F17" s="40"/>
      <c r="G17" s="41"/>
      <c r="H17" s="152">
        <v>0.029</v>
      </c>
      <c r="I17" s="153">
        <v>0.031</v>
      </c>
      <c r="J17" s="15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1"/>
      <c r="I18" s="151"/>
      <c r="J18" s="151"/>
      <c r="K18" s="33"/>
    </row>
    <row r="19" spans="1:11" s="34" customFormat="1" ht="11.25" customHeight="1">
      <c r="A19" s="29" t="s">
        <v>14</v>
      </c>
      <c r="B19" s="30"/>
      <c r="C19" s="31">
        <v>230</v>
      </c>
      <c r="D19" s="31">
        <v>285</v>
      </c>
      <c r="E19" s="31">
        <v>285</v>
      </c>
      <c r="F19" s="32"/>
      <c r="G19" s="32"/>
      <c r="H19" s="151">
        <v>1.104</v>
      </c>
      <c r="I19" s="151">
        <v>1.197</v>
      </c>
      <c r="J19" s="151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51"/>
      <c r="I20" s="151"/>
      <c r="J20" s="151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1"/>
      <c r="I21" s="151"/>
      <c r="J21" s="151"/>
      <c r="K21" s="33"/>
    </row>
    <row r="22" spans="1:11" s="43" customFormat="1" ht="11.25" customHeight="1">
      <c r="A22" s="37" t="s">
        <v>17</v>
      </c>
      <c r="B22" s="38"/>
      <c r="C22" s="39">
        <v>230</v>
      </c>
      <c r="D22" s="39">
        <v>285</v>
      </c>
      <c r="E22" s="39">
        <v>285</v>
      </c>
      <c r="F22" s="40">
        <v>100</v>
      </c>
      <c r="G22" s="41"/>
      <c r="H22" s="152">
        <v>1.104</v>
      </c>
      <c r="I22" s="153">
        <v>1.197</v>
      </c>
      <c r="J22" s="15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1"/>
      <c r="I23" s="151"/>
      <c r="J23" s="151"/>
      <c r="K23" s="33"/>
    </row>
    <row r="24" spans="1:11" s="43" customFormat="1" ht="11.25" customHeight="1">
      <c r="A24" s="37" t="s">
        <v>18</v>
      </c>
      <c r="B24" s="38"/>
      <c r="C24" s="39">
        <v>1262</v>
      </c>
      <c r="D24" s="39">
        <v>999</v>
      </c>
      <c r="E24" s="39">
        <v>1025</v>
      </c>
      <c r="F24" s="40">
        <v>102.6026026026026</v>
      </c>
      <c r="G24" s="41"/>
      <c r="H24" s="152">
        <v>5.15</v>
      </c>
      <c r="I24" s="153">
        <v>2.423</v>
      </c>
      <c r="J24" s="15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1"/>
      <c r="I25" s="151"/>
      <c r="J25" s="151"/>
      <c r="K25" s="33"/>
    </row>
    <row r="26" spans="1:11" s="43" customFormat="1" ht="11.25" customHeight="1">
      <c r="A26" s="37" t="s">
        <v>19</v>
      </c>
      <c r="B26" s="38"/>
      <c r="C26" s="39">
        <v>1400</v>
      </c>
      <c r="D26" s="39">
        <v>1150</v>
      </c>
      <c r="E26" s="39">
        <v>1300</v>
      </c>
      <c r="F26" s="40">
        <v>113.04347826086956</v>
      </c>
      <c r="G26" s="41"/>
      <c r="H26" s="152">
        <v>7</v>
      </c>
      <c r="I26" s="153">
        <v>3.7</v>
      </c>
      <c r="J26" s="15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1"/>
      <c r="I27" s="151"/>
      <c r="J27" s="151"/>
      <c r="K27" s="33"/>
    </row>
    <row r="28" spans="1:11" s="34" customFormat="1" ht="11.25" customHeight="1">
      <c r="A28" s="36" t="s">
        <v>20</v>
      </c>
      <c r="B28" s="30"/>
      <c r="C28" s="31">
        <v>6228</v>
      </c>
      <c r="D28" s="31">
        <v>5808</v>
      </c>
      <c r="E28" s="31">
        <v>6100</v>
      </c>
      <c r="F28" s="32"/>
      <c r="G28" s="32"/>
      <c r="H28" s="151">
        <v>20.391</v>
      </c>
      <c r="I28" s="151">
        <v>18.672</v>
      </c>
      <c r="J28" s="151"/>
      <c r="K28" s="33"/>
    </row>
    <row r="29" spans="1:11" s="34" customFormat="1" ht="11.25" customHeight="1">
      <c r="A29" s="36" t="s">
        <v>21</v>
      </c>
      <c r="B29" s="30"/>
      <c r="C29" s="31">
        <v>21974</v>
      </c>
      <c r="D29" s="31">
        <v>20596</v>
      </c>
      <c r="E29" s="31">
        <v>20596</v>
      </c>
      <c r="F29" s="32"/>
      <c r="G29" s="32"/>
      <c r="H29" s="151">
        <v>49.677</v>
      </c>
      <c r="I29" s="151">
        <v>31.37</v>
      </c>
      <c r="J29" s="151"/>
      <c r="K29" s="33"/>
    </row>
    <row r="30" spans="1:11" s="34" customFormat="1" ht="11.25" customHeight="1">
      <c r="A30" s="36" t="s">
        <v>22</v>
      </c>
      <c r="B30" s="30"/>
      <c r="C30" s="31">
        <v>3237</v>
      </c>
      <c r="D30" s="31">
        <v>1718</v>
      </c>
      <c r="E30" s="31">
        <v>3500</v>
      </c>
      <c r="F30" s="32"/>
      <c r="G30" s="32"/>
      <c r="H30" s="151">
        <v>4.724</v>
      </c>
      <c r="I30" s="151">
        <v>9.685</v>
      </c>
      <c r="J30" s="151"/>
      <c r="K30" s="33"/>
    </row>
    <row r="31" spans="1:11" s="43" customFormat="1" ht="11.25" customHeight="1">
      <c r="A31" s="44" t="s">
        <v>23</v>
      </c>
      <c r="B31" s="38"/>
      <c r="C31" s="39">
        <v>31439</v>
      </c>
      <c r="D31" s="39">
        <v>28122</v>
      </c>
      <c r="E31" s="39">
        <v>30196</v>
      </c>
      <c r="F31" s="40">
        <v>107.37500888983713</v>
      </c>
      <c r="G31" s="41"/>
      <c r="H31" s="152">
        <v>74.792</v>
      </c>
      <c r="I31" s="153">
        <v>59.727000000000004</v>
      </c>
      <c r="J31" s="15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1"/>
      <c r="I32" s="151"/>
      <c r="J32" s="151"/>
      <c r="K32" s="33"/>
    </row>
    <row r="33" spans="1:11" s="34" customFormat="1" ht="11.25" customHeight="1">
      <c r="A33" s="36" t="s">
        <v>24</v>
      </c>
      <c r="B33" s="30"/>
      <c r="C33" s="31">
        <v>900</v>
      </c>
      <c r="D33" s="31">
        <v>650</v>
      </c>
      <c r="E33" s="31"/>
      <c r="F33" s="32"/>
      <c r="G33" s="32"/>
      <c r="H33" s="151">
        <v>3.6</v>
      </c>
      <c r="I33" s="151">
        <v>1.9</v>
      </c>
      <c r="J33" s="151"/>
      <c r="K33" s="33"/>
    </row>
    <row r="34" spans="1:11" s="34" customFormat="1" ht="11.25" customHeight="1">
      <c r="A34" s="36" t="s">
        <v>25</v>
      </c>
      <c r="B34" s="30"/>
      <c r="C34" s="31">
        <v>1461</v>
      </c>
      <c r="D34" s="31">
        <v>750</v>
      </c>
      <c r="E34" s="31"/>
      <c r="F34" s="32"/>
      <c r="G34" s="32"/>
      <c r="H34" s="151">
        <v>3.285</v>
      </c>
      <c r="I34" s="151">
        <v>1.7</v>
      </c>
      <c r="J34" s="151"/>
      <c r="K34" s="33"/>
    </row>
    <row r="35" spans="1:11" s="34" customFormat="1" ht="11.25" customHeight="1">
      <c r="A35" s="36" t="s">
        <v>26</v>
      </c>
      <c r="B35" s="30"/>
      <c r="C35" s="31">
        <v>3500</v>
      </c>
      <c r="D35" s="31">
        <v>2700</v>
      </c>
      <c r="E35" s="31">
        <v>3000</v>
      </c>
      <c r="F35" s="32"/>
      <c r="G35" s="32"/>
      <c r="H35" s="151">
        <v>10</v>
      </c>
      <c r="I35" s="151">
        <v>7.5</v>
      </c>
      <c r="J35" s="151"/>
      <c r="K35" s="33"/>
    </row>
    <row r="36" spans="1:11" s="34" customFormat="1" ht="11.25" customHeight="1">
      <c r="A36" s="36" t="s">
        <v>27</v>
      </c>
      <c r="B36" s="30"/>
      <c r="C36" s="31">
        <v>508</v>
      </c>
      <c r="D36" s="31">
        <v>559</v>
      </c>
      <c r="E36" s="31">
        <v>559</v>
      </c>
      <c r="F36" s="32"/>
      <c r="G36" s="32"/>
      <c r="H36" s="151">
        <v>1.524</v>
      </c>
      <c r="I36" s="151">
        <v>1.677</v>
      </c>
      <c r="J36" s="151"/>
      <c r="K36" s="33"/>
    </row>
    <row r="37" spans="1:11" s="43" customFormat="1" ht="11.25" customHeight="1">
      <c r="A37" s="37" t="s">
        <v>28</v>
      </c>
      <c r="B37" s="38"/>
      <c r="C37" s="39">
        <v>6369</v>
      </c>
      <c r="D37" s="39">
        <v>4659</v>
      </c>
      <c r="E37" s="39">
        <v>3559</v>
      </c>
      <c r="F37" s="40">
        <v>76.38978321528225</v>
      </c>
      <c r="G37" s="41"/>
      <c r="H37" s="152">
        <v>18.409</v>
      </c>
      <c r="I37" s="153">
        <v>12.777</v>
      </c>
      <c r="J37" s="15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1"/>
      <c r="I38" s="151"/>
      <c r="J38" s="151"/>
      <c r="K38" s="33"/>
    </row>
    <row r="39" spans="1:11" s="43" customFormat="1" ht="11.25" customHeight="1">
      <c r="A39" s="37" t="s">
        <v>29</v>
      </c>
      <c r="B39" s="38"/>
      <c r="C39" s="39">
        <v>1500</v>
      </c>
      <c r="D39" s="39">
        <v>1500</v>
      </c>
      <c r="E39" s="39">
        <v>1500</v>
      </c>
      <c r="F39" s="40">
        <v>100</v>
      </c>
      <c r="G39" s="41"/>
      <c r="H39" s="152">
        <v>2</v>
      </c>
      <c r="I39" s="153">
        <v>1.8</v>
      </c>
      <c r="J39" s="15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1"/>
      <c r="I40" s="151"/>
      <c r="J40" s="151"/>
      <c r="K40" s="33"/>
    </row>
    <row r="41" spans="1:11" s="34" customFormat="1" ht="11.25" customHeight="1">
      <c r="A41" s="29" t="s">
        <v>30</v>
      </c>
      <c r="B41" s="30"/>
      <c r="C41" s="31">
        <v>446</v>
      </c>
      <c r="D41" s="31">
        <v>548</v>
      </c>
      <c r="E41" s="31">
        <v>325</v>
      </c>
      <c r="F41" s="32"/>
      <c r="G41" s="32"/>
      <c r="H41" s="151">
        <v>1.008</v>
      </c>
      <c r="I41" s="151">
        <v>0.347</v>
      </c>
      <c r="J41" s="151"/>
      <c r="K41" s="33"/>
    </row>
    <row r="42" spans="1:11" s="34" customFormat="1" ht="11.25" customHeight="1">
      <c r="A42" s="36" t="s">
        <v>31</v>
      </c>
      <c r="B42" s="30"/>
      <c r="C42" s="31">
        <v>5675</v>
      </c>
      <c r="D42" s="31">
        <v>3659</v>
      </c>
      <c r="E42" s="31">
        <v>3700</v>
      </c>
      <c r="F42" s="32"/>
      <c r="G42" s="32"/>
      <c r="H42" s="151">
        <v>23.11</v>
      </c>
      <c r="I42" s="151">
        <v>8.238</v>
      </c>
      <c r="J42" s="151"/>
      <c r="K42" s="33"/>
    </row>
    <row r="43" spans="1:11" s="34" customFormat="1" ht="11.25" customHeight="1">
      <c r="A43" s="36" t="s">
        <v>32</v>
      </c>
      <c r="B43" s="30"/>
      <c r="C43" s="31">
        <v>2425</v>
      </c>
      <c r="D43" s="31">
        <v>2296</v>
      </c>
      <c r="E43" s="31">
        <v>2400</v>
      </c>
      <c r="F43" s="32"/>
      <c r="G43" s="32"/>
      <c r="H43" s="151">
        <v>9.923</v>
      </c>
      <c r="I43" s="151">
        <v>3.452</v>
      </c>
      <c r="J43" s="151"/>
      <c r="K43" s="33"/>
    </row>
    <row r="44" spans="1:11" s="34" customFormat="1" ht="11.25" customHeight="1">
      <c r="A44" s="36" t="s">
        <v>33</v>
      </c>
      <c r="B44" s="30"/>
      <c r="C44" s="31">
        <v>4386</v>
      </c>
      <c r="D44" s="31">
        <v>4037</v>
      </c>
      <c r="E44" s="31">
        <v>3750</v>
      </c>
      <c r="F44" s="32"/>
      <c r="G44" s="32"/>
      <c r="H44" s="151">
        <v>15.894</v>
      </c>
      <c r="I44" s="151">
        <v>5.378</v>
      </c>
      <c r="J44" s="151"/>
      <c r="K44" s="33"/>
    </row>
    <row r="45" spans="1:11" s="34" customFormat="1" ht="11.25" customHeight="1">
      <c r="A45" s="36" t="s">
        <v>34</v>
      </c>
      <c r="B45" s="30"/>
      <c r="C45" s="31">
        <v>2800</v>
      </c>
      <c r="D45" s="31">
        <v>4015</v>
      </c>
      <c r="E45" s="31">
        <v>3200</v>
      </c>
      <c r="F45" s="32"/>
      <c r="G45" s="32"/>
      <c r="H45" s="151">
        <v>9.239</v>
      </c>
      <c r="I45" s="151">
        <v>2.621</v>
      </c>
      <c r="J45" s="151"/>
      <c r="K45" s="33"/>
    </row>
    <row r="46" spans="1:11" s="34" customFormat="1" ht="11.25" customHeight="1">
      <c r="A46" s="36" t="s">
        <v>35</v>
      </c>
      <c r="B46" s="30"/>
      <c r="C46" s="31">
        <v>2209</v>
      </c>
      <c r="D46" s="31">
        <v>2081</v>
      </c>
      <c r="E46" s="31">
        <v>2000</v>
      </c>
      <c r="F46" s="32"/>
      <c r="G46" s="32"/>
      <c r="H46" s="151">
        <v>7.123</v>
      </c>
      <c r="I46" s="151">
        <v>2.457</v>
      </c>
      <c r="J46" s="151"/>
      <c r="K46" s="33"/>
    </row>
    <row r="47" spans="1:11" s="34" customFormat="1" ht="11.25" customHeight="1">
      <c r="A47" s="36" t="s">
        <v>36</v>
      </c>
      <c r="B47" s="30"/>
      <c r="C47" s="31">
        <v>4745</v>
      </c>
      <c r="D47" s="31">
        <v>3931</v>
      </c>
      <c r="E47" s="31">
        <v>3900</v>
      </c>
      <c r="F47" s="32"/>
      <c r="G47" s="32"/>
      <c r="H47" s="151">
        <v>16.668</v>
      </c>
      <c r="I47" s="151">
        <v>6.406</v>
      </c>
      <c r="J47" s="151"/>
      <c r="K47" s="33"/>
    </row>
    <row r="48" spans="1:11" s="34" customFormat="1" ht="11.25" customHeight="1">
      <c r="A48" s="36" t="s">
        <v>37</v>
      </c>
      <c r="B48" s="30"/>
      <c r="C48" s="31">
        <v>2568</v>
      </c>
      <c r="D48" s="31">
        <v>1802</v>
      </c>
      <c r="E48" s="31">
        <v>1600</v>
      </c>
      <c r="F48" s="32"/>
      <c r="G48" s="32"/>
      <c r="H48" s="151">
        <v>12.606</v>
      </c>
      <c r="I48" s="151">
        <v>1.86</v>
      </c>
      <c r="J48" s="151"/>
      <c r="K48" s="33"/>
    </row>
    <row r="49" spans="1:11" s="34" customFormat="1" ht="11.25" customHeight="1">
      <c r="A49" s="36" t="s">
        <v>38</v>
      </c>
      <c r="B49" s="30"/>
      <c r="C49" s="31">
        <v>4303</v>
      </c>
      <c r="D49" s="31">
        <v>2976</v>
      </c>
      <c r="E49" s="31">
        <v>1734</v>
      </c>
      <c r="F49" s="32"/>
      <c r="G49" s="32"/>
      <c r="H49" s="151">
        <v>13.881</v>
      </c>
      <c r="I49" s="151">
        <v>2.303</v>
      </c>
      <c r="J49" s="151"/>
      <c r="K49" s="33"/>
    </row>
    <row r="50" spans="1:11" s="43" customFormat="1" ht="11.25" customHeight="1">
      <c r="A50" s="44" t="s">
        <v>39</v>
      </c>
      <c r="B50" s="38"/>
      <c r="C50" s="39">
        <v>29557</v>
      </c>
      <c r="D50" s="39">
        <v>25345</v>
      </c>
      <c r="E50" s="39">
        <v>22609</v>
      </c>
      <c r="F50" s="40">
        <v>89.20497139475242</v>
      </c>
      <c r="G50" s="41"/>
      <c r="H50" s="152">
        <v>109.452</v>
      </c>
      <c r="I50" s="153">
        <v>33.062</v>
      </c>
      <c r="J50" s="15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1"/>
      <c r="I51" s="151"/>
      <c r="J51" s="151"/>
      <c r="K51" s="33"/>
    </row>
    <row r="52" spans="1:11" s="43" customFormat="1" ht="11.25" customHeight="1">
      <c r="A52" s="37" t="s">
        <v>40</v>
      </c>
      <c r="B52" s="38"/>
      <c r="C52" s="39">
        <v>5688</v>
      </c>
      <c r="D52" s="39">
        <v>5581</v>
      </c>
      <c r="E52" s="39">
        <v>5581</v>
      </c>
      <c r="F52" s="40">
        <v>100</v>
      </c>
      <c r="G52" s="41"/>
      <c r="H52" s="152">
        <v>10.615</v>
      </c>
      <c r="I52" s="153">
        <v>10.53</v>
      </c>
      <c r="J52" s="15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1"/>
      <c r="I53" s="151"/>
      <c r="J53" s="151"/>
      <c r="K53" s="33"/>
    </row>
    <row r="54" spans="1:11" s="34" customFormat="1" ht="11.25" customHeight="1">
      <c r="A54" s="36" t="s">
        <v>41</v>
      </c>
      <c r="B54" s="30"/>
      <c r="C54" s="31">
        <v>15000</v>
      </c>
      <c r="D54" s="31">
        <v>12800</v>
      </c>
      <c r="E54" s="31">
        <v>12800</v>
      </c>
      <c r="F54" s="32"/>
      <c r="G54" s="32"/>
      <c r="H54" s="151">
        <v>21.4</v>
      </c>
      <c r="I54" s="151">
        <v>15.6</v>
      </c>
      <c r="J54" s="151"/>
      <c r="K54" s="33"/>
    </row>
    <row r="55" spans="1:11" s="34" customFormat="1" ht="11.25" customHeight="1">
      <c r="A55" s="36" t="s">
        <v>42</v>
      </c>
      <c r="B55" s="30"/>
      <c r="C55" s="31">
        <v>14368</v>
      </c>
      <c r="D55" s="31">
        <v>10103</v>
      </c>
      <c r="E55" s="31">
        <v>10500</v>
      </c>
      <c r="F55" s="32"/>
      <c r="G55" s="32"/>
      <c r="H55" s="151">
        <v>32.787</v>
      </c>
      <c r="I55" s="151">
        <v>18.185</v>
      </c>
      <c r="J55" s="151"/>
      <c r="K55" s="33"/>
    </row>
    <row r="56" spans="1:11" s="34" customFormat="1" ht="11.25" customHeight="1">
      <c r="A56" s="36" t="s">
        <v>43</v>
      </c>
      <c r="B56" s="30"/>
      <c r="C56" s="31">
        <v>12200</v>
      </c>
      <c r="D56" s="31">
        <v>6929</v>
      </c>
      <c r="E56" s="31">
        <v>6282</v>
      </c>
      <c r="F56" s="32"/>
      <c r="G56" s="32"/>
      <c r="H56" s="151">
        <v>24.5</v>
      </c>
      <c r="I56" s="151">
        <v>19.705</v>
      </c>
      <c r="J56" s="151"/>
      <c r="K56" s="33"/>
    </row>
    <row r="57" spans="1:11" s="34" customFormat="1" ht="11.25" customHeight="1">
      <c r="A57" s="36" t="s">
        <v>44</v>
      </c>
      <c r="B57" s="30"/>
      <c r="C57" s="31">
        <v>12977</v>
      </c>
      <c r="D57" s="31">
        <v>9610</v>
      </c>
      <c r="E57" s="31">
        <v>9610</v>
      </c>
      <c r="F57" s="32"/>
      <c r="G57" s="32"/>
      <c r="H57" s="151">
        <v>32.4425</v>
      </c>
      <c r="I57" s="151">
        <v>14.415</v>
      </c>
      <c r="J57" s="151"/>
      <c r="K57" s="33"/>
    </row>
    <row r="58" spans="1:11" s="34" customFormat="1" ht="11.25" customHeight="1">
      <c r="A58" s="36" t="s">
        <v>45</v>
      </c>
      <c r="B58" s="30"/>
      <c r="C58" s="31">
        <v>34506</v>
      </c>
      <c r="D58" s="31">
        <v>28056</v>
      </c>
      <c r="E58" s="31">
        <v>26022</v>
      </c>
      <c r="F58" s="32"/>
      <c r="G58" s="32"/>
      <c r="H58" s="151">
        <v>65.736</v>
      </c>
      <c r="I58" s="151">
        <v>28.226</v>
      </c>
      <c r="J58" s="151"/>
      <c r="K58" s="33"/>
    </row>
    <row r="59" spans="1:11" s="43" customFormat="1" ht="11.25" customHeight="1">
      <c r="A59" s="37" t="s">
        <v>46</v>
      </c>
      <c r="B59" s="38"/>
      <c r="C59" s="39">
        <v>89051</v>
      </c>
      <c r="D59" s="39">
        <v>67498</v>
      </c>
      <c r="E59" s="39">
        <v>65214</v>
      </c>
      <c r="F59" s="40">
        <v>96.6161960354381</v>
      </c>
      <c r="G59" s="41"/>
      <c r="H59" s="152">
        <v>176.8655</v>
      </c>
      <c r="I59" s="153">
        <v>96.131</v>
      </c>
      <c r="J59" s="15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1"/>
      <c r="I60" s="151"/>
      <c r="J60" s="151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51"/>
      <c r="I61" s="151"/>
      <c r="J61" s="151"/>
      <c r="K61" s="33"/>
    </row>
    <row r="62" spans="1:11" s="34" customFormat="1" ht="11.25" customHeight="1">
      <c r="A62" s="36" t="s">
        <v>48</v>
      </c>
      <c r="B62" s="30"/>
      <c r="C62" s="31">
        <v>256</v>
      </c>
      <c r="D62" s="31">
        <v>326</v>
      </c>
      <c r="E62" s="31"/>
      <c r="F62" s="32"/>
      <c r="G62" s="32"/>
      <c r="H62" s="151">
        <v>0.518</v>
      </c>
      <c r="I62" s="151">
        <v>0.515</v>
      </c>
      <c r="J62" s="151"/>
      <c r="K62" s="33"/>
    </row>
    <row r="63" spans="1:11" s="34" customFormat="1" ht="11.25" customHeight="1">
      <c r="A63" s="36" t="s">
        <v>49</v>
      </c>
      <c r="B63" s="30"/>
      <c r="C63" s="31">
        <v>325</v>
      </c>
      <c r="D63" s="31">
        <v>327</v>
      </c>
      <c r="E63" s="31"/>
      <c r="F63" s="32"/>
      <c r="G63" s="32"/>
      <c r="H63" s="151">
        <v>0.8026515151515151</v>
      </c>
      <c r="I63" s="151">
        <v>0.624</v>
      </c>
      <c r="J63" s="151"/>
      <c r="K63" s="33"/>
    </row>
    <row r="64" spans="1:11" s="43" customFormat="1" ht="11.25" customHeight="1">
      <c r="A64" s="37" t="s">
        <v>50</v>
      </c>
      <c r="B64" s="38"/>
      <c r="C64" s="39">
        <v>581</v>
      </c>
      <c r="D64" s="39">
        <v>653</v>
      </c>
      <c r="E64" s="39"/>
      <c r="F64" s="40"/>
      <c r="G64" s="41"/>
      <c r="H64" s="152">
        <v>1.320651515151515</v>
      </c>
      <c r="I64" s="153">
        <v>1.139</v>
      </c>
      <c r="J64" s="15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1"/>
      <c r="I65" s="151"/>
      <c r="J65" s="151"/>
      <c r="K65" s="33"/>
    </row>
    <row r="66" spans="1:11" s="43" customFormat="1" ht="11.25" customHeight="1">
      <c r="A66" s="37" t="s">
        <v>51</v>
      </c>
      <c r="B66" s="38"/>
      <c r="C66" s="39">
        <v>326</v>
      </c>
      <c r="D66" s="39">
        <v>386</v>
      </c>
      <c r="E66" s="39">
        <v>390</v>
      </c>
      <c r="F66" s="40">
        <v>101.03626943005182</v>
      </c>
      <c r="G66" s="41"/>
      <c r="H66" s="152">
        <v>0.4</v>
      </c>
      <c r="I66" s="153">
        <v>0.279</v>
      </c>
      <c r="J66" s="15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1"/>
      <c r="I67" s="151"/>
      <c r="J67" s="151"/>
      <c r="K67" s="33"/>
    </row>
    <row r="68" spans="1:11" s="34" customFormat="1" ht="11.25" customHeight="1">
      <c r="A68" s="36" t="s">
        <v>52</v>
      </c>
      <c r="B68" s="30"/>
      <c r="C68" s="31">
        <v>12400</v>
      </c>
      <c r="D68" s="31">
        <v>11000</v>
      </c>
      <c r="E68" s="31">
        <v>11000</v>
      </c>
      <c r="F68" s="32"/>
      <c r="G68" s="32"/>
      <c r="H68" s="151">
        <v>29</v>
      </c>
      <c r="I68" s="151">
        <v>21</v>
      </c>
      <c r="J68" s="151"/>
      <c r="K68" s="33"/>
    </row>
    <row r="69" spans="1:11" s="34" customFormat="1" ht="11.25" customHeight="1">
      <c r="A69" s="36" t="s">
        <v>53</v>
      </c>
      <c r="B69" s="30"/>
      <c r="C69" s="31">
        <v>2800</v>
      </c>
      <c r="D69" s="31">
        <v>1200</v>
      </c>
      <c r="E69" s="31">
        <v>1500</v>
      </c>
      <c r="F69" s="32"/>
      <c r="G69" s="32"/>
      <c r="H69" s="151">
        <v>5</v>
      </c>
      <c r="I69" s="151">
        <v>1.4</v>
      </c>
      <c r="J69" s="151"/>
      <c r="K69" s="33"/>
    </row>
    <row r="70" spans="1:11" s="43" customFormat="1" ht="11.25" customHeight="1">
      <c r="A70" s="37" t="s">
        <v>54</v>
      </c>
      <c r="B70" s="38"/>
      <c r="C70" s="39">
        <v>15200</v>
      </c>
      <c r="D70" s="39">
        <v>12200</v>
      </c>
      <c r="E70" s="39">
        <v>12500</v>
      </c>
      <c r="F70" s="40">
        <v>102.45901639344262</v>
      </c>
      <c r="G70" s="41"/>
      <c r="H70" s="152">
        <v>34</v>
      </c>
      <c r="I70" s="153">
        <v>22.4</v>
      </c>
      <c r="J70" s="15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1"/>
      <c r="I71" s="151"/>
      <c r="J71" s="151"/>
      <c r="K71" s="33"/>
    </row>
    <row r="72" spans="1:11" s="34" customFormat="1" ht="11.25" customHeight="1">
      <c r="A72" s="36" t="s">
        <v>55</v>
      </c>
      <c r="B72" s="30"/>
      <c r="C72" s="31">
        <v>338</v>
      </c>
      <c r="D72" s="31">
        <v>100</v>
      </c>
      <c r="E72" s="31">
        <v>100</v>
      </c>
      <c r="F72" s="32"/>
      <c r="G72" s="32"/>
      <c r="H72" s="151">
        <v>0.075</v>
      </c>
      <c r="I72" s="151">
        <v>0.13</v>
      </c>
      <c r="J72" s="151"/>
      <c r="K72" s="33"/>
    </row>
    <row r="73" spans="1:11" s="34" customFormat="1" ht="11.25" customHeight="1">
      <c r="A73" s="36" t="s">
        <v>56</v>
      </c>
      <c r="B73" s="30"/>
      <c r="C73" s="31">
        <v>10950</v>
      </c>
      <c r="D73" s="31">
        <v>10950</v>
      </c>
      <c r="E73" s="31">
        <v>12417.27</v>
      </c>
      <c r="F73" s="32"/>
      <c r="G73" s="32"/>
      <c r="H73" s="151">
        <v>35.04</v>
      </c>
      <c r="I73" s="151">
        <v>13.14</v>
      </c>
      <c r="J73" s="151"/>
      <c r="K73" s="33"/>
    </row>
    <row r="74" spans="1:11" s="34" customFormat="1" ht="11.25" customHeight="1">
      <c r="A74" s="36" t="s">
        <v>57</v>
      </c>
      <c r="B74" s="30"/>
      <c r="C74" s="31">
        <v>4752</v>
      </c>
      <c r="D74" s="31">
        <v>5120</v>
      </c>
      <c r="E74" s="31">
        <v>5120</v>
      </c>
      <c r="F74" s="32"/>
      <c r="G74" s="32"/>
      <c r="H74" s="151">
        <v>7.128</v>
      </c>
      <c r="I74" s="151">
        <v>6.912</v>
      </c>
      <c r="J74" s="151"/>
      <c r="K74" s="33"/>
    </row>
    <row r="75" spans="1:11" s="34" customFormat="1" ht="11.25" customHeight="1">
      <c r="A75" s="36" t="s">
        <v>58</v>
      </c>
      <c r="B75" s="30"/>
      <c r="C75" s="31">
        <v>1524.096</v>
      </c>
      <c r="D75" s="31">
        <v>834</v>
      </c>
      <c r="E75" s="31">
        <v>834</v>
      </c>
      <c r="F75" s="32"/>
      <c r="G75" s="32"/>
      <c r="H75" s="151">
        <v>2.1720977515904436</v>
      </c>
      <c r="I75" s="151">
        <v>1.18</v>
      </c>
      <c r="J75" s="151"/>
      <c r="K75" s="33"/>
    </row>
    <row r="76" spans="1:11" s="34" customFormat="1" ht="11.25" customHeight="1">
      <c r="A76" s="36" t="s">
        <v>59</v>
      </c>
      <c r="B76" s="30"/>
      <c r="C76" s="31">
        <v>5627</v>
      </c>
      <c r="D76" s="31">
        <v>6154</v>
      </c>
      <c r="E76" s="31">
        <v>6154</v>
      </c>
      <c r="F76" s="32"/>
      <c r="G76" s="32"/>
      <c r="H76" s="151">
        <v>16.712</v>
      </c>
      <c r="I76" s="151">
        <v>25.847</v>
      </c>
      <c r="J76" s="151"/>
      <c r="K76" s="33"/>
    </row>
    <row r="77" spans="1:11" s="34" customFormat="1" ht="11.25" customHeight="1">
      <c r="A77" s="36" t="s">
        <v>60</v>
      </c>
      <c r="B77" s="30"/>
      <c r="C77" s="31">
        <v>1213</v>
      </c>
      <c r="D77" s="31">
        <v>1125</v>
      </c>
      <c r="E77" s="31">
        <v>1125.17</v>
      </c>
      <c r="F77" s="32"/>
      <c r="G77" s="32"/>
      <c r="H77" s="151">
        <v>1.32</v>
      </c>
      <c r="I77" s="151">
        <v>3.778</v>
      </c>
      <c r="J77" s="151"/>
      <c r="K77" s="33"/>
    </row>
    <row r="78" spans="1:11" s="34" customFormat="1" ht="11.25" customHeight="1">
      <c r="A78" s="36" t="s">
        <v>61</v>
      </c>
      <c r="B78" s="30"/>
      <c r="C78" s="31">
        <v>1405</v>
      </c>
      <c r="D78" s="31">
        <v>1660</v>
      </c>
      <c r="E78" s="31">
        <v>1660</v>
      </c>
      <c r="F78" s="32"/>
      <c r="G78" s="32"/>
      <c r="H78" s="151">
        <v>3.512</v>
      </c>
      <c r="I78" s="151">
        <v>4.553</v>
      </c>
      <c r="J78" s="151"/>
      <c r="K78" s="33"/>
    </row>
    <row r="79" spans="1:11" s="34" customFormat="1" ht="11.25" customHeight="1">
      <c r="A79" s="36" t="s">
        <v>62</v>
      </c>
      <c r="B79" s="30"/>
      <c r="C79" s="31">
        <v>13790</v>
      </c>
      <c r="D79" s="31">
        <v>15405</v>
      </c>
      <c r="E79" s="31">
        <v>14298.57</v>
      </c>
      <c r="F79" s="32"/>
      <c r="G79" s="32"/>
      <c r="H79" s="151">
        <v>33.736</v>
      </c>
      <c r="I79" s="151">
        <v>42.679</v>
      </c>
      <c r="J79" s="151"/>
      <c r="K79" s="33"/>
    </row>
    <row r="80" spans="1:11" s="43" customFormat="1" ht="11.25" customHeight="1">
      <c r="A80" s="44" t="s">
        <v>63</v>
      </c>
      <c r="B80" s="38"/>
      <c r="C80" s="39">
        <v>39599.096000000005</v>
      </c>
      <c r="D80" s="39">
        <v>41348</v>
      </c>
      <c r="E80" s="39">
        <v>41709.01</v>
      </c>
      <c r="F80" s="40">
        <v>100.87310148011996</v>
      </c>
      <c r="G80" s="41"/>
      <c r="H80" s="152">
        <v>99.69509775159042</v>
      </c>
      <c r="I80" s="153">
        <v>98.219</v>
      </c>
      <c r="J80" s="153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1"/>
      <c r="I81" s="151"/>
      <c r="J81" s="151"/>
      <c r="K81" s="33"/>
    </row>
    <row r="82" spans="1:11" s="34" customFormat="1" ht="11.25" customHeight="1">
      <c r="A82" s="36" t="s">
        <v>64</v>
      </c>
      <c r="B82" s="30"/>
      <c r="C82" s="31">
        <v>3</v>
      </c>
      <c r="D82" s="31">
        <v>6</v>
      </c>
      <c r="E82" s="31">
        <v>6</v>
      </c>
      <c r="F82" s="32"/>
      <c r="G82" s="32"/>
      <c r="H82" s="151">
        <v>0.002</v>
      </c>
      <c r="I82" s="151">
        <v>0.004</v>
      </c>
      <c r="J82" s="151"/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51"/>
      <c r="I83" s="151"/>
      <c r="J83" s="151"/>
      <c r="K83" s="33"/>
    </row>
    <row r="84" spans="1:11" s="43" customFormat="1" ht="11.25" customHeight="1">
      <c r="A84" s="37" t="s">
        <v>66</v>
      </c>
      <c r="B84" s="38"/>
      <c r="C84" s="39">
        <v>3</v>
      </c>
      <c r="D84" s="39">
        <v>6</v>
      </c>
      <c r="E84" s="39">
        <v>6</v>
      </c>
      <c r="F84" s="40">
        <v>100</v>
      </c>
      <c r="G84" s="41"/>
      <c r="H84" s="152">
        <v>0.002</v>
      </c>
      <c r="I84" s="153">
        <v>0.004</v>
      </c>
      <c r="J84" s="15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1"/>
      <c r="I85" s="151"/>
      <c r="J85" s="15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4"/>
      <c r="I86" s="155"/>
      <c r="J86" s="155"/>
      <c r="K86" s="51"/>
    </row>
    <row r="87" spans="1:11" s="43" customFormat="1" ht="11.25" customHeight="1">
      <c r="A87" s="52" t="s">
        <v>67</v>
      </c>
      <c r="B87" s="53"/>
      <c r="C87" s="54">
        <v>222219.09600000002</v>
      </c>
      <c r="D87" s="54">
        <v>190021</v>
      </c>
      <c r="E87" s="54">
        <v>186149.01</v>
      </c>
      <c r="F87" s="55">
        <f>IF(D87&gt;0,100*E87/D87,0)</f>
        <v>97.96233574183906</v>
      </c>
      <c r="G87" s="41"/>
      <c r="H87" s="156">
        <v>540.8342492667418</v>
      </c>
      <c r="I87" s="157">
        <v>344.515</v>
      </c>
      <c r="J87" s="157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horizontalDpi="600" verticalDpi="600" orientation="portrait" paperSize="9" scale="70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K625"/>
  <sheetViews>
    <sheetView view="pageBreakPreview" zoomScale="81" zoomScaleSheetLayoutView="81" zoomScalePageLayoutView="0" workbookViewId="0" topLeftCell="A1">
      <selection activeCell="A1" sqref="A1"/>
    </sheetView>
  </sheetViews>
  <sheetFormatPr defaultColWidth="9.8515625" defaultRowHeight="11.25" customHeight="1"/>
  <cols>
    <col min="1" max="1" width="20.28125" style="63" customWidth="1"/>
    <col min="2" max="2" width="0.85546875" style="63" customWidth="1"/>
    <col min="3" max="3" width="13.7109375" style="63" customWidth="1"/>
    <col min="4" max="4" width="13.140625" style="63" customWidth="1"/>
    <col min="5" max="6" width="12.421875" style="63" customWidth="1"/>
    <col min="7" max="7" width="0.71875" style="63" customWidth="1"/>
    <col min="8" max="8" width="13.421875" style="63" customWidth="1"/>
    <col min="9" max="9" width="13.28125" style="63" customWidth="1"/>
    <col min="10" max="11" width="12.421875" style="63" customWidth="1"/>
    <col min="12" max="12" width="9.8515625" style="63" customWidth="1"/>
    <col min="13" max="15" width="11.421875" style="7" customWidth="1"/>
    <col min="16" max="16384" width="9.8515625" style="63" customWidth="1"/>
  </cols>
  <sheetData>
    <row r="1" spans="1:11" s="1" customFormat="1" ht="12.75" customHeigh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s="1" customFormat="1" ht="11.25" customHeight="1">
      <c r="A2" s="3" t="s">
        <v>76</v>
      </c>
      <c r="B2" s="4"/>
      <c r="C2" s="4"/>
      <c r="D2" s="4"/>
      <c r="E2" s="5"/>
      <c r="F2" s="4"/>
      <c r="G2" s="4"/>
      <c r="H2" s="4"/>
      <c r="I2" s="6"/>
      <c r="J2" s="200" t="s">
        <v>69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01" t="s">
        <v>2</v>
      </c>
      <c r="D4" s="202"/>
      <c r="E4" s="202"/>
      <c r="F4" s="203"/>
      <c r="G4" s="10"/>
      <c r="H4" s="204" t="s">
        <v>3</v>
      </c>
      <c r="I4" s="205"/>
      <c r="J4" s="205"/>
      <c r="K4" s="206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2015</v>
      </c>
      <c r="D6" s="17">
        <f>E6-1</f>
        <v>2016</v>
      </c>
      <c r="E6" s="17">
        <v>2017</v>
      </c>
      <c r="F6" s="18">
        <f>E6</f>
        <v>2017</v>
      </c>
      <c r="G6" s="19"/>
      <c r="H6" s="16">
        <f>J6-2</f>
        <v>2015</v>
      </c>
      <c r="I6" s="17">
        <f>J6-1</f>
        <v>2016</v>
      </c>
      <c r="J6" s="17">
        <v>2017</v>
      </c>
      <c r="K6" s="18">
        <f>J6</f>
        <v>2017</v>
      </c>
    </row>
    <row r="7" spans="1:11" s="11" customFormat="1" ht="11.25" customHeight="1" thickBot="1">
      <c r="A7" s="20"/>
      <c r="B7" s="9"/>
      <c r="C7" s="21" t="s">
        <v>277</v>
      </c>
      <c r="D7" s="22" t="s">
        <v>6</v>
      </c>
      <c r="E7" s="22">
        <v>7</v>
      </c>
      <c r="F7" s="23" t="str">
        <f>CONCATENATE(D6,"=100")</f>
        <v>2016=100</v>
      </c>
      <c r="G7" s="24"/>
      <c r="H7" s="21" t="s">
        <v>277</v>
      </c>
      <c r="I7" s="22" t="s">
        <v>6</v>
      </c>
      <c r="J7" s="22">
        <v>10</v>
      </c>
      <c r="K7" s="23" t="str">
        <f>CONCATENATE(I6,"=100")</f>
        <v>2016=100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8749</v>
      </c>
      <c r="D9" s="31">
        <v>9201</v>
      </c>
      <c r="E9" s="31">
        <v>9201</v>
      </c>
      <c r="F9" s="32"/>
      <c r="G9" s="32"/>
      <c r="H9" s="151">
        <v>67.717</v>
      </c>
      <c r="I9" s="151">
        <v>67.325</v>
      </c>
      <c r="J9" s="151">
        <v>67.329</v>
      </c>
      <c r="K9" s="33"/>
    </row>
    <row r="10" spans="1:11" s="34" customFormat="1" ht="11.25" customHeight="1">
      <c r="A10" s="36" t="s">
        <v>8</v>
      </c>
      <c r="B10" s="30"/>
      <c r="C10" s="31">
        <v>2215</v>
      </c>
      <c r="D10" s="31">
        <v>2250</v>
      </c>
      <c r="E10" s="31">
        <v>2250</v>
      </c>
      <c r="F10" s="32"/>
      <c r="G10" s="32"/>
      <c r="H10" s="151">
        <v>16.236</v>
      </c>
      <c r="I10" s="151">
        <v>15.75</v>
      </c>
      <c r="J10" s="151">
        <v>7.788</v>
      </c>
      <c r="K10" s="33"/>
    </row>
    <row r="11" spans="1:11" s="34" customFormat="1" ht="11.25" customHeight="1">
      <c r="A11" s="29" t="s">
        <v>9</v>
      </c>
      <c r="B11" s="30"/>
      <c r="C11" s="31">
        <v>2009</v>
      </c>
      <c r="D11" s="31">
        <v>1120</v>
      </c>
      <c r="E11" s="31">
        <v>1120</v>
      </c>
      <c r="F11" s="32"/>
      <c r="G11" s="32"/>
      <c r="H11" s="151">
        <v>15.53</v>
      </c>
      <c r="I11" s="151">
        <v>5.936</v>
      </c>
      <c r="J11" s="151">
        <v>7.788</v>
      </c>
      <c r="K11" s="33"/>
    </row>
    <row r="12" spans="1:11" s="34" customFormat="1" ht="11.25" customHeight="1">
      <c r="A12" s="36" t="s">
        <v>10</v>
      </c>
      <c r="B12" s="30"/>
      <c r="C12" s="31">
        <v>6007</v>
      </c>
      <c r="D12" s="31">
        <v>6111</v>
      </c>
      <c r="E12" s="31">
        <v>6109</v>
      </c>
      <c r="F12" s="32"/>
      <c r="G12" s="32"/>
      <c r="H12" s="151">
        <v>49.498</v>
      </c>
      <c r="I12" s="151">
        <v>32.4</v>
      </c>
      <c r="J12" s="151">
        <v>32.383</v>
      </c>
      <c r="K12" s="33"/>
    </row>
    <row r="13" spans="1:11" s="43" customFormat="1" ht="11.25" customHeight="1">
      <c r="A13" s="37" t="s">
        <v>11</v>
      </c>
      <c r="B13" s="38"/>
      <c r="C13" s="39">
        <v>18980</v>
      </c>
      <c r="D13" s="39">
        <v>18682</v>
      </c>
      <c r="E13" s="39">
        <v>18680</v>
      </c>
      <c r="F13" s="40">
        <v>99.98929450808265</v>
      </c>
      <c r="G13" s="41"/>
      <c r="H13" s="152">
        <v>148.981</v>
      </c>
      <c r="I13" s="153">
        <v>121.411</v>
      </c>
      <c r="J13" s="153">
        <v>115.28799999999998</v>
      </c>
      <c r="K13" s="42">
        <v>94.95679963100541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1"/>
      <c r="I14" s="151"/>
      <c r="J14" s="151"/>
      <c r="K14" s="33"/>
    </row>
    <row r="15" spans="1:11" s="43" customFormat="1" ht="11.25" customHeight="1">
      <c r="A15" s="37" t="s">
        <v>12</v>
      </c>
      <c r="B15" s="38"/>
      <c r="C15" s="39">
        <v>400</v>
      </c>
      <c r="D15" s="39">
        <v>412</v>
      </c>
      <c r="E15" s="39">
        <v>412</v>
      </c>
      <c r="F15" s="40">
        <v>100</v>
      </c>
      <c r="G15" s="41"/>
      <c r="H15" s="152">
        <v>0.84</v>
      </c>
      <c r="I15" s="153">
        <v>0.7</v>
      </c>
      <c r="J15" s="153">
        <v>0.7</v>
      </c>
      <c r="K15" s="42">
        <v>100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1"/>
      <c r="I16" s="151"/>
      <c r="J16" s="151"/>
      <c r="K16" s="33"/>
    </row>
    <row r="17" spans="1:11" s="43" customFormat="1" ht="11.25" customHeight="1">
      <c r="A17" s="37" t="s">
        <v>13</v>
      </c>
      <c r="B17" s="38"/>
      <c r="C17" s="39">
        <v>133</v>
      </c>
      <c r="D17" s="39"/>
      <c r="E17" s="39"/>
      <c r="F17" s="40"/>
      <c r="G17" s="41"/>
      <c r="H17" s="152">
        <v>1.04937</v>
      </c>
      <c r="I17" s="153"/>
      <c r="J17" s="15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1"/>
      <c r="I18" s="151"/>
      <c r="J18" s="151"/>
      <c r="K18" s="33"/>
    </row>
    <row r="19" spans="1:11" s="34" customFormat="1" ht="11.25" customHeight="1">
      <c r="A19" s="29" t="s">
        <v>14</v>
      </c>
      <c r="B19" s="30"/>
      <c r="C19" s="31">
        <v>9</v>
      </c>
      <c r="D19" s="31">
        <v>5</v>
      </c>
      <c r="E19" s="31">
        <v>1</v>
      </c>
      <c r="F19" s="32"/>
      <c r="G19" s="32"/>
      <c r="H19" s="151">
        <v>0.037</v>
      </c>
      <c r="I19" s="151">
        <v>0.022</v>
      </c>
      <c r="J19" s="151">
        <v>0.004</v>
      </c>
      <c r="K19" s="33"/>
    </row>
    <row r="20" spans="1:11" s="34" customFormat="1" ht="11.25" customHeight="1">
      <c r="A20" s="36" t="s">
        <v>15</v>
      </c>
      <c r="B20" s="30"/>
      <c r="C20" s="31">
        <v>197</v>
      </c>
      <c r="D20" s="31">
        <v>110</v>
      </c>
      <c r="E20" s="31">
        <v>105</v>
      </c>
      <c r="F20" s="32"/>
      <c r="G20" s="32"/>
      <c r="H20" s="151">
        <v>0.827</v>
      </c>
      <c r="I20" s="151">
        <v>0.286</v>
      </c>
      <c r="J20" s="151">
        <v>0.294</v>
      </c>
      <c r="K20" s="33"/>
    </row>
    <row r="21" spans="1:11" s="34" customFormat="1" ht="11.25" customHeight="1">
      <c r="A21" s="36" t="s">
        <v>16</v>
      </c>
      <c r="B21" s="30"/>
      <c r="C21" s="31">
        <v>113</v>
      </c>
      <c r="D21" s="31">
        <v>69</v>
      </c>
      <c r="E21" s="31">
        <v>70</v>
      </c>
      <c r="F21" s="32"/>
      <c r="G21" s="32"/>
      <c r="H21" s="151">
        <v>0.465</v>
      </c>
      <c r="I21" s="151">
        <v>0.135</v>
      </c>
      <c r="J21" s="151">
        <v>0.21</v>
      </c>
      <c r="K21" s="33"/>
    </row>
    <row r="22" spans="1:11" s="43" customFormat="1" ht="11.25" customHeight="1">
      <c r="A22" s="37" t="s">
        <v>17</v>
      </c>
      <c r="B22" s="38"/>
      <c r="C22" s="39">
        <v>319</v>
      </c>
      <c r="D22" s="39">
        <v>184</v>
      </c>
      <c r="E22" s="39">
        <v>176</v>
      </c>
      <c r="F22" s="40">
        <v>95.65217391304348</v>
      </c>
      <c r="G22" s="41"/>
      <c r="H22" s="152">
        <v>1.329</v>
      </c>
      <c r="I22" s="153">
        <v>0.443</v>
      </c>
      <c r="J22" s="153">
        <v>0.508</v>
      </c>
      <c r="K22" s="42">
        <v>114.6726862302483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1"/>
      <c r="I23" s="151"/>
      <c r="J23" s="151"/>
      <c r="K23" s="33"/>
    </row>
    <row r="24" spans="1:11" s="43" customFormat="1" ht="11.25" customHeight="1">
      <c r="A24" s="37" t="s">
        <v>18</v>
      </c>
      <c r="B24" s="38"/>
      <c r="C24" s="39">
        <v>18235</v>
      </c>
      <c r="D24" s="39">
        <v>14863</v>
      </c>
      <c r="E24" s="39">
        <v>14554</v>
      </c>
      <c r="F24" s="40">
        <v>97.92101190876673</v>
      </c>
      <c r="G24" s="41"/>
      <c r="H24" s="152">
        <v>197.606</v>
      </c>
      <c r="I24" s="153">
        <v>163.8</v>
      </c>
      <c r="J24" s="153">
        <v>157.272</v>
      </c>
      <c r="K24" s="42">
        <v>96.014652014652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1"/>
      <c r="I25" s="151"/>
      <c r="J25" s="151"/>
      <c r="K25" s="33"/>
    </row>
    <row r="26" spans="1:11" s="43" customFormat="1" ht="11.25" customHeight="1">
      <c r="A26" s="37" t="s">
        <v>19</v>
      </c>
      <c r="B26" s="38"/>
      <c r="C26" s="39">
        <v>633</v>
      </c>
      <c r="D26" s="39">
        <v>475</v>
      </c>
      <c r="E26" s="39">
        <v>280</v>
      </c>
      <c r="F26" s="40">
        <v>58.94736842105263</v>
      </c>
      <c r="G26" s="41"/>
      <c r="H26" s="152">
        <v>6.297</v>
      </c>
      <c r="I26" s="153">
        <v>4.5</v>
      </c>
      <c r="J26" s="153">
        <v>2.6</v>
      </c>
      <c r="K26" s="42">
        <v>57.77777777777778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1"/>
      <c r="I27" s="151"/>
      <c r="J27" s="151"/>
      <c r="K27" s="33"/>
    </row>
    <row r="28" spans="1:11" s="34" customFormat="1" ht="11.25" customHeight="1">
      <c r="A28" s="36" t="s">
        <v>20</v>
      </c>
      <c r="B28" s="30"/>
      <c r="C28" s="31">
        <v>51179</v>
      </c>
      <c r="D28" s="31">
        <v>52136</v>
      </c>
      <c r="E28" s="31">
        <v>64580</v>
      </c>
      <c r="F28" s="32"/>
      <c r="G28" s="32"/>
      <c r="H28" s="151">
        <v>644.655</v>
      </c>
      <c r="I28" s="151">
        <v>729.904</v>
      </c>
      <c r="J28" s="151">
        <v>802</v>
      </c>
      <c r="K28" s="33"/>
    </row>
    <row r="29" spans="1:11" s="34" customFormat="1" ht="11.25" customHeight="1">
      <c r="A29" s="36" t="s">
        <v>21</v>
      </c>
      <c r="B29" s="30"/>
      <c r="C29" s="31">
        <v>3474</v>
      </c>
      <c r="D29" s="31">
        <v>3299</v>
      </c>
      <c r="E29" s="31">
        <v>2865</v>
      </c>
      <c r="F29" s="32"/>
      <c r="G29" s="32"/>
      <c r="H29" s="151">
        <v>37.99</v>
      </c>
      <c r="I29" s="151">
        <v>36.29</v>
      </c>
      <c r="J29" s="151">
        <v>31.748</v>
      </c>
      <c r="K29" s="33"/>
    </row>
    <row r="30" spans="1:11" s="34" customFormat="1" ht="11.25" customHeight="1">
      <c r="A30" s="36" t="s">
        <v>22</v>
      </c>
      <c r="B30" s="30"/>
      <c r="C30" s="31">
        <v>23031</v>
      </c>
      <c r="D30" s="31">
        <v>19920</v>
      </c>
      <c r="E30" s="31">
        <v>18072</v>
      </c>
      <c r="F30" s="32"/>
      <c r="G30" s="32"/>
      <c r="H30" s="151">
        <v>237.28</v>
      </c>
      <c r="I30" s="151">
        <v>182.972</v>
      </c>
      <c r="J30" s="151">
        <v>207.828</v>
      </c>
      <c r="K30" s="33"/>
    </row>
    <row r="31" spans="1:11" s="43" customFormat="1" ht="11.25" customHeight="1">
      <c r="A31" s="44" t="s">
        <v>23</v>
      </c>
      <c r="B31" s="38"/>
      <c r="C31" s="39">
        <v>77684</v>
      </c>
      <c r="D31" s="39">
        <v>75355</v>
      </c>
      <c r="E31" s="39">
        <v>85517</v>
      </c>
      <c r="F31" s="40">
        <v>113.48550195740164</v>
      </c>
      <c r="G31" s="41"/>
      <c r="H31" s="152">
        <v>919.925</v>
      </c>
      <c r="I31" s="153">
        <v>949.1659999999999</v>
      </c>
      <c r="J31" s="153">
        <v>1041.576</v>
      </c>
      <c r="K31" s="42">
        <v>109.73591553005483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1"/>
      <c r="I32" s="151"/>
      <c r="J32" s="151"/>
      <c r="K32" s="33"/>
    </row>
    <row r="33" spans="1:11" s="34" customFormat="1" ht="11.25" customHeight="1">
      <c r="A33" s="36" t="s">
        <v>24</v>
      </c>
      <c r="B33" s="30"/>
      <c r="C33" s="31">
        <v>90</v>
      </c>
      <c r="D33" s="31">
        <v>200</v>
      </c>
      <c r="E33" s="31">
        <v>200</v>
      </c>
      <c r="F33" s="32"/>
      <c r="G33" s="32"/>
      <c r="H33" s="151">
        <v>0.481</v>
      </c>
      <c r="I33" s="151">
        <v>2.1</v>
      </c>
      <c r="J33" s="151">
        <v>2.1</v>
      </c>
      <c r="K33" s="33"/>
    </row>
    <row r="34" spans="1:11" s="34" customFormat="1" ht="11.25" customHeight="1">
      <c r="A34" s="36" t="s">
        <v>25</v>
      </c>
      <c r="B34" s="30"/>
      <c r="C34" s="31">
        <v>7725</v>
      </c>
      <c r="D34" s="31">
        <v>7000</v>
      </c>
      <c r="E34" s="31">
        <v>7000</v>
      </c>
      <c r="F34" s="32"/>
      <c r="G34" s="32"/>
      <c r="H34" s="151">
        <v>84.683</v>
      </c>
      <c r="I34" s="151">
        <v>72</v>
      </c>
      <c r="J34" s="151">
        <v>77</v>
      </c>
      <c r="K34" s="33"/>
    </row>
    <row r="35" spans="1:11" s="34" customFormat="1" ht="11.25" customHeight="1">
      <c r="A35" s="36" t="s">
        <v>26</v>
      </c>
      <c r="B35" s="30"/>
      <c r="C35" s="31">
        <v>33286</v>
      </c>
      <c r="D35" s="31">
        <v>32000</v>
      </c>
      <c r="E35" s="31">
        <v>31000</v>
      </c>
      <c r="F35" s="32"/>
      <c r="G35" s="32"/>
      <c r="H35" s="151">
        <v>276.059</v>
      </c>
      <c r="I35" s="151">
        <v>310</v>
      </c>
      <c r="J35" s="151">
        <v>280</v>
      </c>
      <c r="K35" s="33"/>
    </row>
    <row r="36" spans="1:11" s="34" customFormat="1" ht="11.25" customHeight="1">
      <c r="A36" s="36" t="s">
        <v>27</v>
      </c>
      <c r="B36" s="30"/>
      <c r="C36" s="31">
        <v>122</v>
      </c>
      <c r="D36" s="31">
        <v>70</v>
      </c>
      <c r="E36" s="31">
        <v>110</v>
      </c>
      <c r="F36" s="32"/>
      <c r="G36" s="32"/>
      <c r="H36" s="151">
        <v>1.098</v>
      </c>
      <c r="I36" s="151">
        <v>0.598</v>
      </c>
      <c r="J36" s="151">
        <v>0.99</v>
      </c>
      <c r="K36" s="33"/>
    </row>
    <row r="37" spans="1:11" s="43" customFormat="1" ht="11.25" customHeight="1">
      <c r="A37" s="37" t="s">
        <v>28</v>
      </c>
      <c r="B37" s="38"/>
      <c r="C37" s="39">
        <v>41223</v>
      </c>
      <c r="D37" s="39">
        <v>39270</v>
      </c>
      <c r="E37" s="39">
        <v>38310</v>
      </c>
      <c r="F37" s="40">
        <v>97.5553857906799</v>
      </c>
      <c r="G37" s="41"/>
      <c r="H37" s="152">
        <v>362.321</v>
      </c>
      <c r="I37" s="153">
        <v>384.69800000000004</v>
      </c>
      <c r="J37" s="153">
        <v>360.09000000000003</v>
      </c>
      <c r="K37" s="42">
        <v>93.60329401244611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1"/>
      <c r="I38" s="151"/>
      <c r="J38" s="151"/>
      <c r="K38" s="33"/>
    </row>
    <row r="39" spans="1:11" s="43" customFormat="1" ht="11.25" customHeight="1">
      <c r="A39" s="37" t="s">
        <v>29</v>
      </c>
      <c r="B39" s="38"/>
      <c r="C39" s="39">
        <v>182</v>
      </c>
      <c r="D39" s="39">
        <v>285</v>
      </c>
      <c r="E39" s="39">
        <v>285</v>
      </c>
      <c r="F39" s="40">
        <v>100</v>
      </c>
      <c r="G39" s="41"/>
      <c r="H39" s="152">
        <v>1</v>
      </c>
      <c r="I39" s="153">
        <v>1.56</v>
      </c>
      <c r="J39" s="153">
        <v>1.56</v>
      </c>
      <c r="K39" s="42">
        <v>100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1"/>
      <c r="I40" s="151"/>
      <c r="J40" s="151"/>
      <c r="K40" s="33"/>
    </row>
    <row r="41" spans="1:11" s="34" customFormat="1" ht="11.25" customHeight="1">
      <c r="A41" s="29" t="s">
        <v>30</v>
      </c>
      <c r="B41" s="30"/>
      <c r="C41" s="31">
        <v>1771</v>
      </c>
      <c r="D41" s="31">
        <v>1276</v>
      </c>
      <c r="E41" s="31">
        <v>1390</v>
      </c>
      <c r="F41" s="32"/>
      <c r="G41" s="32"/>
      <c r="H41" s="151">
        <v>21.695</v>
      </c>
      <c r="I41" s="151">
        <v>15.886</v>
      </c>
      <c r="J41" s="151">
        <v>18.07</v>
      </c>
      <c r="K41" s="33"/>
    </row>
    <row r="42" spans="1:11" s="34" customFormat="1" ht="11.25" customHeight="1">
      <c r="A42" s="36" t="s">
        <v>31</v>
      </c>
      <c r="B42" s="30"/>
      <c r="C42" s="31">
        <v>1046</v>
      </c>
      <c r="D42" s="31">
        <v>980</v>
      </c>
      <c r="E42" s="31">
        <v>745</v>
      </c>
      <c r="F42" s="32"/>
      <c r="G42" s="32"/>
      <c r="H42" s="151">
        <v>10.983</v>
      </c>
      <c r="I42" s="151">
        <v>11.76</v>
      </c>
      <c r="J42" s="151">
        <v>7.45</v>
      </c>
      <c r="K42" s="33"/>
    </row>
    <row r="43" spans="1:11" s="34" customFormat="1" ht="11.25" customHeight="1">
      <c r="A43" s="36" t="s">
        <v>32</v>
      </c>
      <c r="B43" s="30"/>
      <c r="C43" s="31">
        <v>64546</v>
      </c>
      <c r="D43" s="31">
        <v>57860</v>
      </c>
      <c r="E43" s="31">
        <v>53875</v>
      </c>
      <c r="F43" s="32"/>
      <c r="G43" s="32"/>
      <c r="H43" s="151">
        <v>768.133</v>
      </c>
      <c r="I43" s="151">
        <v>561.242</v>
      </c>
      <c r="J43" s="151">
        <v>484.875</v>
      </c>
      <c r="K43" s="33"/>
    </row>
    <row r="44" spans="1:11" s="34" customFormat="1" ht="11.25" customHeight="1">
      <c r="A44" s="36" t="s">
        <v>33</v>
      </c>
      <c r="B44" s="30"/>
      <c r="C44" s="31">
        <v>4045</v>
      </c>
      <c r="D44" s="31">
        <v>2189</v>
      </c>
      <c r="E44" s="31">
        <v>170</v>
      </c>
      <c r="F44" s="32"/>
      <c r="G44" s="32"/>
      <c r="H44" s="151">
        <v>40.45</v>
      </c>
      <c r="I44" s="151">
        <v>21.89</v>
      </c>
      <c r="J44" s="151">
        <v>1.19</v>
      </c>
      <c r="K44" s="33"/>
    </row>
    <row r="45" spans="1:11" s="34" customFormat="1" ht="11.25" customHeight="1">
      <c r="A45" s="36" t="s">
        <v>34</v>
      </c>
      <c r="B45" s="30"/>
      <c r="C45" s="31">
        <v>18230</v>
      </c>
      <c r="D45" s="31">
        <v>16349</v>
      </c>
      <c r="E45" s="31">
        <v>16299</v>
      </c>
      <c r="F45" s="32"/>
      <c r="G45" s="32"/>
      <c r="H45" s="151">
        <v>223.318</v>
      </c>
      <c r="I45" s="151">
        <v>196.188</v>
      </c>
      <c r="J45" s="151">
        <v>211.887</v>
      </c>
      <c r="K45" s="33"/>
    </row>
    <row r="46" spans="1:11" s="34" customFormat="1" ht="11.25" customHeight="1">
      <c r="A46" s="36" t="s">
        <v>35</v>
      </c>
      <c r="B46" s="30"/>
      <c r="C46" s="31">
        <v>103</v>
      </c>
      <c r="D46" s="31">
        <v>105</v>
      </c>
      <c r="E46" s="31">
        <v>80</v>
      </c>
      <c r="F46" s="32"/>
      <c r="G46" s="32"/>
      <c r="H46" s="151">
        <v>1.03</v>
      </c>
      <c r="I46" s="151">
        <v>1.05</v>
      </c>
      <c r="J46" s="151">
        <v>0.88</v>
      </c>
      <c r="K46" s="33"/>
    </row>
    <row r="47" spans="1:11" s="34" customFormat="1" ht="11.25" customHeight="1">
      <c r="A47" s="36" t="s">
        <v>36</v>
      </c>
      <c r="B47" s="30"/>
      <c r="C47" s="31">
        <v>198</v>
      </c>
      <c r="D47" s="31">
        <v>70</v>
      </c>
      <c r="E47" s="31">
        <v>66</v>
      </c>
      <c r="F47" s="32"/>
      <c r="G47" s="32"/>
      <c r="H47" s="151">
        <v>2.376</v>
      </c>
      <c r="I47" s="151">
        <v>0.84</v>
      </c>
      <c r="J47" s="151">
        <v>0.792</v>
      </c>
      <c r="K47" s="33"/>
    </row>
    <row r="48" spans="1:11" s="34" customFormat="1" ht="11.25" customHeight="1">
      <c r="A48" s="36" t="s">
        <v>37</v>
      </c>
      <c r="B48" s="30"/>
      <c r="C48" s="31">
        <v>9079</v>
      </c>
      <c r="D48" s="31">
        <v>6933</v>
      </c>
      <c r="E48" s="31">
        <v>4006</v>
      </c>
      <c r="F48" s="32"/>
      <c r="G48" s="32"/>
      <c r="H48" s="151">
        <v>108.948</v>
      </c>
      <c r="I48" s="151">
        <v>69.33</v>
      </c>
      <c r="J48" s="151">
        <v>28.999</v>
      </c>
      <c r="K48" s="33"/>
    </row>
    <row r="49" spans="1:11" s="34" customFormat="1" ht="11.25" customHeight="1">
      <c r="A49" s="36" t="s">
        <v>38</v>
      </c>
      <c r="B49" s="30"/>
      <c r="C49" s="31">
        <v>18510</v>
      </c>
      <c r="D49" s="31">
        <v>16300</v>
      </c>
      <c r="E49" s="31">
        <v>11778</v>
      </c>
      <c r="F49" s="32"/>
      <c r="G49" s="32"/>
      <c r="H49" s="151">
        <v>240.63</v>
      </c>
      <c r="I49" s="151">
        <v>203.749</v>
      </c>
      <c r="J49" s="151">
        <v>139.098</v>
      </c>
      <c r="K49" s="33"/>
    </row>
    <row r="50" spans="1:11" s="43" customFormat="1" ht="11.25" customHeight="1">
      <c r="A50" s="44" t="s">
        <v>39</v>
      </c>
      <c r="B50" s="38"/>
      <c r="C50" s="39">
        <v>117528</v>
      </c>
      <c r="D50" s="39">
        <v>102062</v>
      </c>
      <c r="E50" s="39">
        <v>88409</v>
      </c>
      <c r="F50" s="40">
        <v>86.62283709901824</v>
      </c>
      <c r="G50" s="41"/>
      <c r="H50" s="152">
        <v>1417.563</v>
      </c>
      <c r="I50" s="153">
        <v>1081.935</v>
      </c>
      <c r="J50" s="153">
        <v>893.241</v>
      </c>
      <c r="K50" s="42">
        <v>82.55958075115419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1"/>
      <c r="I51" s="151"/>
      <c r="J51" s="151"/>
      <c r="K51" s="33"/>
    </row>
    <row r="52" spans="1:11" s="43" customFormat="1" ht="11.25" customHeight="1">
      <c r="A52" s="37" t="s">
        <v>40</v>
      </c>
      <c r="B52" s="38"/>
      <c r="C52" s="39">
        <v>6161</v>
      </c>
      <c r="D52" s="39">
        <v>6161</v>
      </c>
      <c r="E52" s="39">
        <v>5772</v>
      </c>
      <c r="F52" s="40">
        <v>93.68608992046745</v>
      </c>
      <c r="G52" s="41"/>
      <c r="H52" s="152">
        <v>77.105</v>
      </c>
      <c r="I52" s="153">
        <v>77.105</v>
      </c>
      <c r="J52" s="153">
        <v>72.237</v>
      </c>
      <c r="K52" s="42">
        <v>93.68653135334932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1"/>
      <c r="I53" s="151"/>
      <c r="J53" s="151"/>
      <c r="K53" s="33"/>
    </row>
    <row r="54" spans="1:11" s="34" customFormat="1" ht="11.25" customHeight="1">
      <c r="A54" s="36" t="s">
        <v>41</v>
      </c>
      <c r="B54" s="30"/>
      <c r="C54" s="31">
        <v>11000</v>
      </c>
      <c r="D54" s="31">
        <v>8800</v>
      </c>
      <c r="E54" s="31">
        <v>8000</v>
      </c>
      <c r="F54" s="32"/>
      <c r="G54" s="32"/>
      <c r="H54" s="151">
        <v>146.3</v>
      </c>
      <c r="I54" s="151">
        <v>118.8</v>
      </c>
      <c r="J54" s="151">
        <v>108</v>
      </c>
      <c r="K54" s="33"/>
    </row>
    <row r="55" spans="1:11" s="34" customFormat="1" ht="11.25" customHeight="1">
      <c r="A55" s="36" t="s">
        <v>42</v>
      </c>
      <c r="B55" s="30"/>
      <c r="C55" s="31">
        <v>5854</v>
      </c>
      <c r="D55" s="31">
        <v>4761</v>
      </c>
      <c r="E55" s="31">
        <v>3828</v>
      </c>
      <c r="F55" s="32"/>
      <c r="G55" s="32"/>
      <c r="H55" s="151">
        <v>64.395</v>
      </c>
      <c r="I55" s="151">
        <v>54.152</v>
      </c>
      <c r="J55" s="151">
        <v>44.025</v>
      </c>
      <c r="K55" s="33"/>
    </row>
    <row r="56" spans="1:11" s="34" customFormat="1" ht="11.25" customHeight="1">
      <c r="A56" s="36" t="s">
        <v>43</v>
      </c>
      <c r="B56" s="30"/>
      <c r="C56" s="31">
        <v>1132</v>
      </c>
      <c r="D56" s="31">
        <v>1250</v>
      </c>
      <c r="E56" s="31">
        <v>832</v>
      </c>
      <c r="F56" s="32"/>
      <c r="G56" s="32"/>
      <c r="H56" s="151">
        <v>13.657</v>
      </c>
      <c r="I56" s="151">
        <v>13.5</v>
      </c>
      <c r="J56" s="151">
        <v>13.02</v>
      </c>
      <c r="K56" s="33"/>
    </row>
    <row r="57" spans="1:11" s="34" customFormat="1" ht="11.25" customHeight="1">
      <c r="A57" s="36" t="s">
        <v>44</v>
      </c>
      <c r="B57" s="30"/>
      <c r="C57" s="31">
        <v>3181</v>
      </c>
      <c r="D57" s="31">
        <v>2382</v>
      </c>
      <c r="E57" s="31">
        <v>2524</v>
      </c>
      <c r="F57" s="32"/>
      <c r="G57" s="32"/>
      <c r="H57" s="151">
        <v>37.836</v>
      </c>
      <c r="I57" s="151">
        <v>30.966</v>
      </c>
      <c r="J57" s="151">
        <v>32.812</v>
      </c>
      <c r="K57" s="33"/>
    </row>
    <row r="58" spans="1:11" s="34" customFormat="1" ht="11.25" customHeight="1">
      <c r="A58" s="36" t="s">
        <v>45</v>
      </c>
      <c r="B58" s="30"/>
      <c r="C58" s="31">
        <v>8263</v>
      </c>
      <c r="D58" s="31">
        <v>6632</v>
      </c>
      <c r="E58" s="31">
        <v>6401</v>
      </c>
      <c r="F58" s="32"/>
      <c r="G58" s="32"/>
      <c r="H58" s="151">
        <v>79.403</v>
      </c>
      <c r="I58" s="151">
        <v>66.8248</v>
      </c>
      <c r="J58" s="151">
        <v>66.519</v>
      </c>
      <c r="K58" s="33"/>
    </row>
    <row r="59" spans="1:11" s="43" customFormat="1" ht="11.25" customHeight="1">
      <c r="A59" s="37" t="s">
        <v>46</v>
      </c>
      <c r="B59" s="38"/>
      <c r="C59" s="39">
        <v>29430</v>
      </c>
      <c r="D59" s="39">
        <v>23825</v>
      </c>
      <c r="E59" s="39">
        <v>21585</v>
      </c>
      <c r="F59" s="40">
        <v>90.59811122770199</v>
      </c>
      <c r="G59" s="41"/>
      <c r="H59" s="152">
        <v>341.591</v>
      </c>
      <c r="I59" s="153">
        <v>284.2428</v>
      </c>
      <c r="J59" s="153">
        <v>264.37600000000003</v>
      </c>
      <c r="K59" s="42">
        <v>93.01062331218242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1"/>
      <c r="I60" s="151"/>
      <c r="J60" s="151"/>
      <c r="K60" s="33"/>
    </row>
    <row r="61" spans="1:11" s="34" customFormat="1" ht="11.25" customHeight="1">
      <c r="A61" s="36" t="s">
        <v>47</v>
      </c>
      <c r="B61" s="30"/>
      <c r="C61" s="31">
        <v>384</v>
      </c>
      <c r="D61" s="31">
        <v>280</v>
      </c>
      <c r="E61" s="31">
        <v>164</v>
      </c>
      <c r="F61" s="32"/>
      <c r="G61" s="32"/>
      <c r="H61" s="151">
        <v>4.032</v>
      </c>
      <c r="I61" s="151">
        <v>2.8</v>
      </c>
      <c r="J61" s="151">
        <v>1.804</v>
      </c>
      <c r="K61" s="33"/>
    </row>
    <row r="62" spans="1:11" s="34" customFormat="1" ht="11.25" customHeight="1">
      <c r="A62" s="36" t="s">
        <v>48</v>
      </c>
      <c r="B62" s="30"/>
      <c r="C62" s="31">
        <v>94</v>
      </c>
      <c r="D62" s="31">
        <v>124</v>
      </c>
      <c r="E62" s="31">
        <v>124</v>
      </c>
      <c r="F62" s="32"/>
      <c r="G62" s="32"/>
      <c r="H62" s="151">
        <v>0.405</v>
      </c>
      <c r="I62" s="151">
        <v>0.491</v>
      </c>
      <c r="J62" s="151">
        <v>0.509</v>
      </c>
      <c r="K62" s="33"/>
    </row>
    <row r="63" spans="1:11" s="34" customFormat="1" ht="11.25" customHeight="1">
      <c r="A63" s="36" t="s">
        <v>49</v>
      </c>
      <c r="B63" s="30"/>
      <c r="C63" s="31">
        <v>312</v>
      </c>
      <c r="D63" s="31">
        <v>144</v>
      </c>
      <c r="E63" s="31">
        <v>144</v>
      </c>
      <c r="F63" s="32"/>
      <c r="G63" s="32"/>
      <c r="H63" s="151">
        <v>3.391</v>
      </c>
      <c r="I63" s="151">
        <v>2.16</v>
      </c>
      <c r="J63" s="151">
        <v>1.699</v>
      </c>
      <c r="K63" s="33"/>
    </row>
    <row r="64" spans="1:11" s="43" customFormat="1" ht="11.25" customHeight="1">
      <c r="A64" s="37" t="s">
        <v>50</v>
      </c>
      <c r="B64" s="38"/>
      <c r="C64" s="39">
        <v>790</v>
      </c>
      <c r="D64" s="39">
        <v>548</v>
      </c>
      <c r="E64" s="39">
        <v>432</v>
      </c>
      <c r="F64" s="40">
        <v>78.83211678832117</v>
      </c>
      <c r="G64" s="41"/>
      <c r="H64" s="152">
        <v>7.828</v>
      </c>
      <c r="I64" s="153">
        <v>5.4510000000000005</v>
      </c>
      <c r="J64" s="153">
        <v>4.0120000000000005</v>
      </c>
      <c r="K64" s="42">
        <v>73.60117409649605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1"/>
      <c r="I65" s="151"/>
      <c r="J65" s="151"/>
      <c r="K65" s="33"/>
    </row>
    <row r="66" spans="1:11" s="43" customFormat="1" ht="11.25" customHeight="1">
      <c r="A66" s="37" t="s">
        <v>51</v>
      </c>
      <c r="B66" s="38"/>
      <c r="C66" s="39">
        <v>350</v>
      </c>
      <c r="D66" s="39">
        <v>125</v>
      </c>
      <c r="E66" s="39">
        <v>140</v>
      </c>
      <c r="F66" s="40">
        <v>112</v>
      </c>
      <c r="G66" s="41"/>
      <c r="H66" s="152">
        <v>3.365</v>
      </c>
      <c r="I66" s="153">
        <v>1.088</v>
      </c>
      <c r="J66" s="153">
        <v>1.1</v>
      </c>
      <c r="K66" s="42">
        <v>101.1029411764706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1"/>
      <c r="I67" s="151"/>
      <c r="J67" s="151"/>
      <c r="K67" s="33"/>
    </row>
    <row r="68" spans="1:11" s="34" customFormat="1" ht="11.25" customHeight="1">
      <c r="A68" s="36" t="s">
        <v>52</v>
      </c>
      <c r="B68" s="30"/>
      <c r="C68" s="31">
        <v>35347</v>
      </c>
      <c r="D68" s="31">
        <v>29800</v>
      </c>
      <c r="E68" s="31">
        <v>26800</v>
      </c>
      <c r="F68" s="32"/>
      <c r="G68" s="32"/>
      <c r="H68" s="151">
        <v>446.362</v>
      </c>
      <c r="I68" s="151">
        <v>336</v>
      </c>
      <c r="J68" s="151">
        <v>343.75</v>
      </c>
      <c r="K68" s="33"/>
    </row>
    <row r="69" spans="1:11" s="34" customFormat="1" ht="11.25" customHeight="1">
      <c r="A69" s="36" t="s">
        <v>53</v>
      </c>
      <c r="B69" s="30"/>
      <c r="C69" s="31">
        <v>20508</v>
      </c>
      <c r="D69" s="31">
        <v>19500</v>
      </c>
      <c r="E69" s="31">
        <v>18635</v>
      </c>
      <c r="F69" s="32"/>
      <c r="G69" s="32"/>
      <c r="H69" s="151">
        <v>267.588</v>
      </c>
      <c r="I69" s="151">
        <v>248</v>
      </c>
      <c r="J69" s="151">
        <v>259</v>
      </c>
      <c r="K69" s="33"/>
    </row>
    <row r="70" spans="1:11" s="43" customFormat="1" ht="11.25" customHeight="1">
      <c r="A70" s="37" t="s">
        <v>54</v>
      </c>
      <c r="B70" s="38"/>
      <c r="C70" s="39">
        <v>55855</v>
      </c>
      <c r="D70" s="39">
        <v>49300</v>
      </c>
      <c r="E70" s="39">
        <v>45435</v>
      </c>
      <c r="F70" s="40">
        <v>92.16024340770791</v>
      </c>
      <c r="G70" s="41"/>
      <c r="H70" s="152">
        <v>713.95</v>
      </c>
      <c r="I70" s="153">
        <v>584</v>
      </c>
      <c r="J70" s="153">
        <v>602.75</v>
      </c>
      <c r="K70" s="42">
        <v>103.21061643835617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1"/>
      <c r="I71" s="151"/>
      <c r="J71" s="151"/>
      <c r="K71" s="33"/>
    </row>
    <row r="72" spans="1:11" s="34" customFormat="1" ht="11.25" customHeight="1">
      <c r="A72" s="36" t="s">
        <v>55</v>
      </c>
      <c r="B72" s="30"/>
      <c r="C72" s="31">
        <v>10</v>
      </c>
      <c r="D72" s="31">
        <v>3</v>
      </c>
      <c r="E72" s="31">
        <v>6</v>
      </c>
      <c r="F72" s="32"/>
      <c r="G72" s="32"/>
      <c r="H72" s="151">
        <v>0.028</v>
      </c>
      <c r="I72" s="151">
        <v>0.006</v>
      </c>
      <c r="J72" s="151">
        <v>0.016</v>
      </c>
      <c r="K72" s="33"/>
    </row>
    <row r="73" spans="1:11" s="34" customFormat="1" ht="11.25" customHeight="1">
      <c r="A73" s="36" t="s">
        <v>56</v>
      </c>
      <c r="B73" s="30"/>
      <c r="C73" s="31">
        <v>3238</v>
      </c>
      <c r="D73" s="31">
        <v>2200</v>
      </c>
      <c r="E73" s="31">
        <v>1772.44</v>
      </c>
      <c r="F73" s="32"/>
      <c r="G73" s="32"/>
      <c r="H73" s="151">
        <v>36.8</v>
      </c>
      <c r="I73" s="151">
        <v>24.2</v>
      </c>
      <c r="J73" s="151">
        <v>22.263</v>
      </c>
      <c r="K73" s="33"/>
    </row>
    <row r="74" spans="1:11" s="34" customFormat="1" ht="11.25" customHeight="1">
      <c r="A74" s="36" t="s">
        <v>57</v>
      </c>
      <c r="B74" s="30"/>
      <c r="C74" s="31">
        <v>5403</v>
      </c>
      <c r="D74" s="31">
        <v>4120</v>
      </c>
      <c r="E74" s="31">
        <v>4120</v>
      </c>
      <c r="F74" s="32"/>
      <c r="G74" s="32"/>
      <c r="H74" s="151">
        <v>59.279</v>
      </c>
      <c r="I74" s="151">
        <v>51.5</v>
      </c>
      <c r="J74" s="151">
        <v>35.88</v>
      </c>
      <c r="K74" s="33"/>
    </row>
    <row r="75" spans="1:11" s="34" customFormat="1" ht="11.25" customHeight="1">
      <c r="A75" s="36" t="s">
        <v>58</v>
      </c>
      <c r="B75" s="30"/>
      <c r="C75" s="31">
        <v>2946</v>
      </c>
      <c r="D75" s="31">
        <v>2271.1184999999996</v>
      </c>
      <c r="E75" s="31">
        <v>2042</v>
      </c>
      <c r="F75" s="32"/>
      <c r="G75" s="32"/>
      <c r="H75" s="151">
        <v>32.107</v>
      </c>
      <c r="I75" s="151">
        <v>24.75206944024949</v>
      </c>
      <c r="J75" s="151">
        <v>24.764</v>
      </c>
      <c r="K75" s="33"/>
    </row>
    <row r="76" spans="1:11" s="34" customFormat="1" ht="11.25" customHeight="1">
      <c r="A76" s="36" t="s">
        <v>59</v>
      </c>
      <c r="B76" s="30"/>
      <c r="C76" s="31">
        <v>231</v>
      </c>
      <c r="D76" s="31">
        <v>170</v>
      </c>
      <c r="E76" s="31">
        <v>120</v>
      </c>
      <c r="F76" s="32"/>
      <c r="G76" s="32"/>
      <c r="H76" s="151">
        <v>2.426</v>
      </c>
      <c r="I76" s="151">
        <v>1.7</v>
      </c>
      <c r="J76" s="151">
        <v>1.2</v>
      </c>
      <c r="K76" s="33"/>
    </row>
    <row r="77" spans="1:11" s="34" customFormat="1" ht="11.25" customHeight="1">
      <c r="A77" s="36" t="s">
        <v>60</v>
      </c>
      <c r="B77" s="30"/>
      <c r="C77" s="31">
        <v>1412</v>
      </c>
      <c r="D77" s="31">
        <v>993</v>
      </c>
      <c r="E77" s="31">
        <v>807</v>
      </c>
      <c r="F77" s="32"/>
      <c r="G77" s="32"/>
      <c r="H77" s="151">
        <v>17</v>
      </c>
      <c r="I77" s="151">
        <v>11.916</v>
      </c>
      <c r="J77" s="151">
        <v>9.684</v>
      </c>
      <c r="K77" s="33"/>
    </row>
    <row r="78" spans="1:11" s="34" customFormat="1" ht="11.25" customHeight="1">
      <c r="A78" s="36" t="s">
        <v>61</v>
      </c>
      <c r="B78" s="30"/>
      <c r="C78" s="31">
        <v>346</v>
      </c>
      <c r="D78" s="31">
        <v>228</v>
      </c>
      <c r="E78" s="31">
        <v>210</v>
      </c>
      <c r="F78" s="32"/>
      <c r="G78" s="32"/>
      <c r="H78" s="151">
        <v>2.224</v>
      </c>
      <c r="I78" s="151">
        <v>1.938</v>
      </c>
      <c r="J78" s="151">
        <v>1.26</v>
      </c>
      <c r="K78" s="33"/>
    </row>
    <row r="79" spans="1:11" s="34" customFormat="1" ht="11.25" customHeight="1">
      <c r="A79" s="36" t="s">
        <v>62</v>
      </c>
      <c r="B79" s="30"/>
      <c r="C79" s="31">
        <v>15876</v>
      </c>
      <c r="D79" s="31">
        <v>10819</v>
      </c>
      <c r="E79" s="31">
        <v>8158</v>
      </c>
      <c r="F79" s="32"/>
      <c r="G79" s="32"/>
      <c r="H79" s="151">
        <v>212.331</v>
      </c>
      <c r="I79" s="151">
        <v>141.298</v>
      </c>
      <c r="J79" s="151">
        <v>101.698</v>
      </c>
      <c r="K79" s="33"/>
    </row>
    <row r="80" spans="1:11" s="43" customFormat="1" ht="11.25" customHeight="1">
      <c r="A80" s="44" t="s">
        <v>63</v>
      </c>
      <c r="B80" s="38"/>
      <c r="C80" s="39">
        <v>29462</v>
      </c>
      <c r="D80" s="39">
        <v>20804.1185</v>
      </c>
      <c r="E80" s="39">
        <v>17235.440000000002</v>
      </c>
      <c r="F80" s="40">
        <v>82.84628834430069</v>
      </c>
      <c r="G80" s="41"/>
      <c r="H80" s="152">
        <v>362.19499999999994</v>
      </c>
      <c r="I80" s="153">
        <v>257.3100694402495</v>
      </c>
      <c r="J80" s="153">
        <v>196.765</v>
      </c>
      <c r="K80" s="42">
        <v>76.46999607440206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1"/>
      <c r="I81" s="151"/>
      <c r="J81" s="151"/>
      <c r="K81" s="33"/>
    </row>
    <row r="82" spans="1:11" s="34" customFormat="1" ht="11.25" customHeight="1">
      <c r="A82" s="36" t="s">
        <v>64</v>
      </c>
      <c r="B82" s="30"/>
      <c r="C82" s="31">
        <v>419</v>
      </c>
      <c r="D82" s="31">
        <v>419</v>
      </c>
      <c r="E82" s="31">
        <v>431</v>
      </c>
      <c r="F82" s="32"/>
      <c r="G82" s="32"/>
      <c r="H82" s="151">
        <v>1.064</v>
      </c>
      <c r="I82" s="151">
        <v>1.064</v>
      </c>
      <c r="J82" s="151">
        <v>1.103</v>
      </c>
      <c r="K82" s="33"/>
    </row>
    <row r="83" spans="1:11" s="34" customFormat="1" ht="11.25" customHeight="1">
      <c r="A83" s="36" t="s">
        <v>65</v>
      </c>
      <c r="B83" s="30"/>
      <c r="C83" s="31">
        <v>473</v>
      </c>
      <c r="D83" s="31">
        <v>470</v>
      </c>
      <c r="E83" s="31">
        <v>338</v>
      </c>
      <c r="F83" s="32"/>
      <c r="G83" s="32"/>
      <c r="H83" s="151">
        <v>1.11</v>
      </c>
      <c r="I83" s="151">
        <v>1.1</v>
      </c>
      <c r="J83" s="151">
        <v>0.773</v>
      </c>
      <c r="K83" s="33"/>
    </row>
    <row r="84" spans="1:11" s="43" customFormat="1" ht="11.25" customHeight="1">
      <c r="A84" s="37" t="s">
        <v>66</v>
      </c>
      <c r="B84" s="38"/>
      <c r="C84" s="39">
        <v>892</v>
      </c>
      <c r="D84" s="39">
        <v>889</v>
      </c>
      <c r="E84" s="39">
        <v>769</v>
      </c>
      <c r="F84" s="40">
        <v>86.50168728908886</v>
      </c>
      <c r="G84" s="41"/>
      <c r="H84" s="152">
        <v>2.1740000000000004</v>
      </c>
      <c r="I84" s="153">
        <v>2.164</v>
      </c>
      <c r="J84" s="153">
        <v>1.876</v>
      </c>
      <c r="K84" s="42">
        <v>86.69131238447319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1"/>
      <c r="I85" s="151"/>
      <c r="J85" s="15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4"/>
      <c r="I86" s="155"/>
      <c r="J86" s="155"/>
      <c r="K86" s="51"/>
    </row>
    <row r="87" spans="1:11" s="43" customFormat="1" ht="11.25" customHeight="1">
      <c r="A87" s="52" t="s">
        <v>67</v>
      </c>
      <c r="B87" s="53"/>
      <c r="C87" s="54">
        <v>398257</v>
      </c>
      <c r="D87" s="54">
        <v>353240.1185</v>
      </c>
      <c r="E87" s="54">
        <v>337991.44</v>
      </c>
      <c r="F87" s="55">
        <f>IF(D87&gt;0,100*E87/D87,0)</f>
        <v>95.68319743387245</v>
      </c>
      <c r="G87" s="41"/>
      <c r="H87" s="156">
        <v>4565.119369999999</v>
      </c>
      <c r="I87" s="157">
        <v>3919.57386944025</v>
      </c>
      <c r="J87" s="157">
        <v>3715.9510000000005</v>
      </c>
      <c r="K87" s="55">
        <f>IF(I87&gt;0,100*J87/I87,0)</f>
        <v>94.80497431040051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6" useFirstPageNumber="1" horizontalDpi="600" verticalDpi="600" orientation="portrait" paperSize="9" scale="70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K625"/>
  <sheetViews>
    <sheetView view="pageBreakPreview" zoomScale="81" zoomScaleSheetLayoutView="81" zoomScalePageLayoutView="0" workbookViewId="0" topLeftCell="A1">
      <selection activeCell="A1" sqref="A1"/>
    </sheetView>
  </sheetViews>
  <sheetFormatPr defaultColWidth="9.8515625" defaultRowHeight="11.25" customHeight="1"/>
  <cols>
    <col min="1" max="1" width="20.28125" style="63" customWidth="1"/>
    <col min="2" max="2" width="0.85546875" style="63" customWidth="1"/>
    <col min="3" max="3" width="13.7109375" style="63" customWidth="1"/>
    <col min="4" max="4" width="13.140625" style="63" customWidth="1"/>
    <col min="5" max="6" width="12.421875" style="63" customWidth="1"/>
    <col min="7" max="7" width="0.71875" style="63" customWidth="1"/>
    <col min="8" max="8" width="13.421875" style="63" customWidth="1"/>
    <col min="9" max="9" width="13.28125" style="63" customWidth="1"/>
    <col min="10" max="11" width="12.421875" style="63" customWidth="1"/>
    <col min="12" max="12" width="9.8515625" style="63" customWidth="1"/>
    <col min="13" max="15" width="11.421875" style="7" customWidth="1"/>
    <col min="16" max="16384" width="9.8515625" style="63" customWidth="1"/>
  </cols>
  <sheetData>
    <row r="1" spans="1:11" s="1" customFormat="1" ht="12.75" customHeigh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s="1" customFormat="1" ht="11.25" customHeight="1">
      <c r="A2" s="3" t="s">
        <v>77</v>
      </c>
      <c r="B2" s="4"/>
      <c r="C2" s="4"/>
      <c r="D2" s="4"/>
      <c r="E2" s="5"/>
      <c r="F2" s="4"/>
      <c r="G2" s="4"/>
      <c r="H2" s="4"/>
      <c r="I2" s="6"/>
      <c r="J2" s="200" t="s">
        <v>69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01" t="s">
        <v>2</v>
      </c>
      <c r="D4" s="202"/>
      <c r="E4" s="202"/>
      <c r="F4" s="203"/>
      <c r="G4" s="10"/>
      <c r="H4" s="204" t="s">
        <v>3</v>
      </c>
      <c r="I4" s="205"/>
      <c r="J4" s="205"/>
      <c r="K4" s="206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2015</v>
      </c>
      <c r="D6" s="17">
        <f>E6-1</f>
        <v>2016</v>
      </c>
      <c r="E6" s="17">
        <v>2017</v>
      </c>
      <c r="F6" s="18">
        <f>E6</f>
        <v>2017</v>
      </c>
      <c r="G6" s="19"/>
      <c r="H6" s="16">
        <f>J6-2</f>
        <v>2015</v>
      </c>
      <c r="I6" s="17">
        <f>J6-1</f>
        <v>2016</v>
      </c>
      <c r="J6" s="17">
        <v>2017</v>
      </c>
      <c r="K6" s="18">
        <f>J6</f>
        <v>2017</v>
      </c>
    </row>
    <row r="7" spans="1:11" s="11" customFormat="1" ht="11.25" customHeight="1" thickBot="1">
      <c r="A7" s="20"/>
      <c r="B7" s="9"/>
      <c r="C7" s="21" t="s">
        <v>277</v>
      </c>
      <c r="D7" s="22" t="s">
        <v>6</v>
      </c>
      <c r="E7" s="22">
        <v>6</v>
      </c>
      <c r="F7" s="23" t="str">
        <f>CONCATENATE(D6,"=100")</f>
        <v>2016=100</v>
      </c>
      <c r="G7" s="24"/>
      <c r="H7" s="21" t="s">
        <v>277</v>
      </c>
      <c r="I7" s="22" t="s">
        <v>6</v>
      </c>
      <c r="J7" s="22">
        <v>10</v>
      </c>
      <c r="K7" s="23" t="str">
        <f>CONCATENATE(I6,"=100")</f>
        <v>2016=100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>
        <v>73</v>
      </c>
      <c r="E9" s="31">
        <v>73</v>
      </c>
      <c r="F9" s="32"/>
      <c r="G9" s="32"/>
      <c r="H9" s="151"/>
      <c r="I9" s="151">
        <v>0.584</v>
      </c>
      <c r="J9" s="151">
        <v>0.984</v>
      </c>
      <c r="K9" s="33"/>
    </row>
    <row r="10" spans="1:11" s="34" customFormat="1" ht="11.25" customHeight="1">
      <c r="A10" s="36" t="s">
        <v>8</v>
      </c>
      <c r="B10" s="30"/>
      <c r="C10" s="31"/>
      <c r="D10" s="31">
        <v>123</v>
      </c>
      <c r="E10" s="31">
        <v>123</v>
      </c>
      <c r="F10" s="32"/>
      <c r="G10" s="32"/>
      <c r="H10" s="151"/>
      <c r="I10" s="151">
        <v>0.984</v>
      </c>
      <c r="J10" s="151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51"/>
      <c r="I11" s="151"/>
      <c r="J11" s="151">
        <v>0.216</v>
      </c>
      <c r="K11" s="33"/>
    </row>
    <row r="12" spans="1:11" s="34" customFormat="1" ht="11.25" customHeight="1">
      <c r="A12" s="36" t="s">
        <v>10</v>
      </c>
      <c r="B12" s="30"/>
      <c r="C12" s="31"/>
      <c r="D12" s="31">
        <v>24</v>
      </c>
      <c r="E12" s="31">
        <v>24</v>
      </c>
      <c r="F12" s="32"/>
      <c r="G12" s="32"/>
      <c r="H12" s="151"/>
      <c r="I12" s="151">
        <v>0.192</v>
      </c>
      <c r="J12" s="151">
        <v>0.216</v>
      </c>
      <c r="K12" s="33"/>
    </row>
    <row r="13" spans="1:11" s="43" customFormat="1" ht="11.25" customHeight="1">
      <c r="A13" s="37" t="s">
        <v>11</v>
      </c>
      <c r="B13" s="38"/>
      <c r="C13" s="39"/>
      <c r="D13" s="39">
        <v>220</v>
      </c>
      <c r="E13" s="39">
        <v>220</v>
      </c>
      <c r="F13" s="40">
        <v>100</v>
      </c>
      <c r="G13" s="41"/>
      <c r="H13" s="152"/>
      <c r="I13" s="153">
        <v>1.76</v>
      </c>
      <c r="J13" s="153">
        <v>1.416</v>
      </c>
      <c r="K13" s="42">
        <v>80.45454545454545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1"/>
      <c r="I14" s="151"/>
      <c r="J14" s="151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52"/>
      <c r="I15" s="153"/>
      <c r="J15" s="15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1"/>
      <c r="I16" s="151"/>
      <c r="J16" s="151"/>
      <c r="K16" s="33"/>
    </row>
    <row r="17" spans="1:11" s="43" customFormat="1" ht="11.25" customHeight="1">
      <c r="A17" s="37" t="s">
        <v>13</v>
      </c>
      <c r="B17" s="38"/>
      <c r="C17" s="39">
        <v>7</v>
      </c>
      <c r="D17" s="39"/>
      <c r="E17" s="39"/>
      <c r="F17" s="40"/>
      <c r="G17" s="41"/>
      <c r="H17" s="152">
        <v>0.014</v>
      </c>
      <c r="I17" s="153"/>
      <c r="J17" s="15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1"/>
      <c r="I18" s="151"/>
      <c r="J18" s="151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51"/>
      <c r="I19" s="151"/>
      <c r="J19" s="151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51"/>
      <c r="I20" s="151"/>
      <c r="J20" s="151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1"/>
      <c r="I21" s="151"/>
      <c r="J21" s="151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52"/>
      <c r="I22" s="153"/>
      <c r="J22" s="15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1"/>
      <c r="I23" s="151"/>
      <c r="J23" s="151"/>
      <c r="K23" s="33"/>
    </row>
    <row r="24" spans="1:11" s="43" customFormat="1" ht="11.25" customHeight="1">
      <c r="A24" s="37" t="s">
        <v>18</v>
      </c>
      <c r="B24" s="38"/>
      <c r="C24" s="39">
        <v>38</v>
      </c>
      <c r="D24" s="39">
        <v>55</v>
      </c>
      <c r="E24" s="39">
        <v>10</v>
      </c>
      <c r="F24" s="40">
        <v>18.181818181818183</v>
      </c>
      <c r="G24" s="41"/>
      <c r="H24" s="152">
        <v>0.161</v>
      </c>
      <c r="I24" s="153">
        <v>0.232</v>
      </c>
      <c r="J24" s="153">
        <v>0.05</v>
      </c>
      <c r="K24" s="42">
        <v>21.551724137931032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1"/>
      <c r="I25" s="151"/>
      <c r="J25" s="151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52"/>
      <c r="I26" s="153"/>
      <c r="J26" s="15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1"/>
      <c r="I27" s="151"/>
      <c r="J27" s="151"/>
      <c r="K27" s="33"/>
    </row>
    <row r="28" spans="1:11" s="34" customFormat="1" ht="11.25" customHeight="1">
      <c r="A28" s="36" t="s">
        <v>20</v>
      </c>
      <c r="B28" s="30"/>
      <c r="C28" s="31">
        <v>1065</v>
      </c>
      <c r="D28" s="31">
        <v>1825</v>
      </c>
      <c r="E28" s="31">
        <v>1179</v>
      </c>
      <c r="F28" s="32"/>
      <c r="G28" s="32"/>
      <c r="H28" s="151">
        <v>5.402</v>
      </c>
      <c r="I28" s="151">
        <v>8.7</v>
      </c>
      <c r="J28" s="151">
        <v>3.706</v>
      </c>
      <c r="K28" s="33"/>
    </row>
    <row r="29" spans="1:11" s="34" customFormat="1" ht="11.25" customHeight="1">
      <c r="A29" s="36" t="s">
        <v>21</v>
      </c>
      <c r="B29" s="30"/>
      <c r="C29" s="31">
        <v>96</v>
      </c>
      <c r="D29" s="31">
        <v>189</v>
      </c>
      <c r="E29" s="31">
        <v>305</v>
      </c>
      <c r="F29" s="32"/>
      <c r="G29" s="32"/>
      <c r="H29" s="151">
        <v>0.181</v>
      </c>
      <c r="I29" s="151">
        <v>0.392</v>
      </c>
      <c r="J29" s="151">
        <v>1.617</v>
      </c>
      <c r="K29" s="33"/>
    </row>
    <row r="30" spans="1:11" s="34" customFormat="1" ht="11.25" customHeight="1">
      <c r="A30" s="36" t="s">
        <v>22</v>
      </c>
      <c r="B30" s="30"/>
      <c r="C30" s="31">
        <v>342</v>
      </c>
      <c r="D30" s="31">
        <v>342</v>
      </c>
      <c r="E30" s="31">
        <v>461</v>
      </c>
      <c r="F30" s="32"/>
      <c r="G30" s="32"/>
      <c r="H30" s="151">
        <v>1.881</v>
      </c>
      <c r="I30" s="151">
        <v>1.881</v>
      </c>
      <c r="J30" s="151">
        <v>1.844</v>
      </c>
      <c r="K30" s="33"/>
    </row>
    <row r="31" spans="1:11" s="43" customFormat="1" ht="11.25" customHeight="1">
      <c r="A31" s="44" t="s">
        <v>23</v>
      </c>
      <c r="B31" s="38"/>
      <c r="C31" s="39">
        <v>1503</v>
      </c>
      <c r="D31" s="39">
        <v>2356</v>
      </c>
      <c r="E31" s="39">
        <v>1945</v>
      </c>
      <c r="F31" s="40">
        <v>82.55517826825127</v>
      </c>
      <c r="G31" s="41"/>
      <c r="H31" s="152">
        <v>7.464</v>
      </c>
      <c r="I31" s="153">
        <v>10.972999999999999</v>
      </c>
      <c r="J31" s="153">
        <v>7.167000000000001</v>
      </c>
      <c r="K31" s="42">
        <v>65.31486375649322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1"/>
      <c r="I32" s="151"/>
      <c r="J32" s="151"/>
      <c r="K32" s="33"/>
    </row>
    <row r="33" spans="1:11" s="34" customFormat="1" ht="11.25" customHeight="1">
      <c r="A33" s="36" t="s">
        <v>24</v>
      </c>
      <c r="B33" s="30"/>
      <c r="C33" s="31">
        <v>32</v>
      </c>
      <c r="D33" s="31">
        <v>150</v>
      </c>
      <c r="E33" s="31"/>
      <c r="F33" s="32"/>
      <c r="G33" s="32"/>
      <c r="H33" s="151">
        <v>0.021</v>
      </c>
      <c r="I33" s="151">
        <v>0.15</v>
      </c>
      <c r="J33" s="151"/>
      <c r="K33" s="33"/>
    </row>
    <row r="34" spans="1:11" s="34" customFormat="1" ht="11.25" customHeight="1">
      <c r="A34" s="36" t="s">
        <v>25</v>
      </c>
      <c r="B34" s="30"/>
      <c r="C34" s="31">
        <v>580</v>
      </c>
      <c r="D34" s="31">
        <v>400</v>
      </c>
      <c r="E34" s="31">
        <v>850</v>
      </c>
      <c r="F34" s="32"/>
      <c r="G34" s="32"/>
      <c r="H34" s="151">
        <v>1.942</v>
      </c>
      <c r="I34" s="151">
        <v>2</v>
      </c>
      <c r="J34" s="151">
        <v>2.8</v>
      </c>
      <c r="K34" s="33"/>
    </row>
    <row r="35" spans="1:11" s="34" customFormat="1" ht="11.25" customHeight="1">
      <c r="A35" s="36" t="s">
        <v>26</v>
      </c>
      <c r="B35" s="30"/>
      <c r="C35" s="31">
        <v>489</v>
      </c>
      <c r="D35" s="31">
        <v>600</v>
      </c>
      <c r="E35" s="31">
        <v>400</v>
      </c>
      <c r="F35" s="32"/>
      <c r="G35" s="32"/>
      <c r="H35" s="151">
        <v>1.987</v>
      </c>
      <c r="I35" s="151">
        <v>3</v>
      </c>
      <c r="J35" s="151">
        <v>2</v>
      </c>
      <c r="K35" s="33"/>
    </row>
    <row r="36" spans="1:11" s="34" customFormat="1" ht="11.25" customHeight="1">
      <c r="A36" s="36" t="s">
        <v>27</v>
      </c>
      <c r="B36" s="30"/>
      <c r="C36" s="31">
        <v>38</v>
      </c>
      <c r="D36" s="31">
        <v>48</v>
      </c>
      <c r="E36" s="31">
        <v>20</v>
      </c>
      <c r="F36" s="32"/>
      <c r="G36" s="32"/>
      <c r="H36" s="151">
        <v>0.095</v>
      </c>
      <c r="I36" s="151">
        <v>0.145</v>
      </c>
      <c r="J36" s="151">
        <v>0.06</v>
      </c>
      <c r="K36" s="33"/>
    </row>
    <row r="37" spans="1:11" s="43" customFormat="1" ht="11.25" customHeight="1">
      <c r="A37" s="37" t="s">
        <v>28</v>
      </c>
      <c r="B37" s="38"/>
      <c r="C37" s="39">
        <v>1139</v>
      </c>
      <c r="D37" s="39">
        <v>1198</v>
      </c>
      <c r="E37" s="39">
        <v>1270</v>
      </c>
      <c r="F37" s="40">
        <v>106.01001669449082</v>
      </c>
      <c r="G37" s="41"/>
      <c r="H37" s="152">
        <v>4.045</v>
      </c>
      <c r="I37" s="153">
        <v>5.295</v>
      </c>
      <c r="J37" s="153">
        <v>4.859999999999999</v>
      </c>
      <c r="K37" s="42">
        <v>91.78470254957506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1"/>
      <c r="I38" s="151"/>
      <c r="J38" s="151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52"/>
      <c r="I39" s="153"/>
      <c r="J39" s="15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1"/>
      <c r="I40" s="151"/>
      <c r="J40" s="151"/>
      <c r="K40" s="33"/>
    </row>
    <row r="41" spans="1:11" s="34" customFormat="1" ht="11.25" customHeight="1">
      <c r="A41" s="29" t="s">
        <v>30</v>
      </c>
      <c r="B41" s="30"/>
      <c r="C41" s="31">
        <v>36</v>
      </c>
      <c r="D41" s="31">
        <v>4</v>
      </c>
      <c r="E41" s="31">
        <v>10</v>
      </c>
      <c r="F41" s="32"/>
      <c r="G41" s="32"/>
      <c r="H41" s="151">
        <v>0.359</v>
      </c>
      <c r="I41" s="151">
        <v>0.039</v>
      </c>
      <c r="J41" s="151">
        <v>0.095</v>
      </c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51"/>
      <c r="I42" s="151"/>
      <c r="J42" s="151"/>
      <c r="K42" s="33"/>
    </row>
    <row r="43" spans="1:11" s="34" customFormat="1" ht="11.25" customHeight="1">
      <c r="A43" s="36" t="s">
        <v>32</v>
      </c>
      <c r="B43" s="30"/>
      <c r="C43" s="31">
        <v>18</v>
      </c>
      <c r="D43" s="31">
        <v>30</v>
      </c>
      <c r="E43" s="31">
        <v>41</v>
      </c>
      <c r="F43" s="32"/>
      <c r="G43" s="32"/>
      <c r="H43" s="151">
        <v>0.18</v>
      </c>
      <c r="I43" s="151">
        <v>0.18</v>
      </c>
      <c r="J43" s="151">
        <v>0.109</v>
      </c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>
        <v>33</v>
      </c>
      <c r="F44" s="32"/>
      <c r="G44" s="32"/>
      <c r="H44" s="151"/>
      <c r="I44" s="151"/>
      <c r="J44" s="151"/>
      <c r="K44" s="33"/>
    </row>
    <row r="45" spans="1:11" s="34" customFormat="1" ht="11.25" customHeight="1">
      <c r="A45" s="36" t="s">
        <v>34</v>
      </c>
      <c r="B45" s="30"/>
      <c r="C45" s="31">
        <v>48</v>
      </c>
      <c r="D45" s="31">
        <v>58</v>
      </c>
      <c r="E45" s="31">
        <v>17</v>
      </c>
      <c r="F45" s="32"/>
      <c r="G45" s="32"/>
      <c r="H45" s="151">
        <v>0.336</v>
      </c>
      <c r="I45" s="151">
        <v>0.493</v>
      </c>
      <c r="J45" s="151">
        <v>0.048</v>
      </c>
      <c r="K45" s="33"/>
    </row>
    <row r="46" spans="1:11" s="34" customFormat="1" ht="11.25" customHeight="1">
      <c r="A46" s="36" t="s">
        <v>35</v>
      </c>
      <c r="B46" s="30"/>
      <c r="C46" s="31">
        <v>8</v>
      </c>
      <c r="D46" s="31">
        <v>8</v>
      </c>
      <c r="E46" s="31">
        <v>34</v>
      </c>
      <c r="F46" s="32"/>
      <c r="G46" s="32"/>
      <c r="H46" s="151">
        <v>0.018</v>
      </c>
      <c r="I46" s="151">
        <v>0.023</v>
      </c>
      <c r="J46" s="151">
        <v>0.075</v>
      </c>
      <c r="K46" s="33"/>
    </row>
    <row r="47" spans="1:11" s="34" customFormat="1" ht="11.25" customHeight="1">
      <c r="A47" s="36" t="s">
        <v>36</v>
      </c>
      <c r="B47" s="30"/>
      <c r="C47" s="31">
        <v>6</v>
      </c>
      <c r="D47" s="31"/>
      <c r="E47" s="31"/>
      <c r="F47" s="32"/>
      <c r="G47" s="32"/>
      <c r="H47" s="151">
        <v>0.042</v>
      </c>
      <c r="I47" s="151"/>
      <c r="J47" s="151"/>
      <c r="K47" s="33"/>
    </row>
    <row r="48" spans="1:11" s="34" customFormat="1" ht="11.25" customHeight="1">
      <c r="A48" s="36" t="s">
        <v>37</v>
      </c>
      <c r="B48" s="30"/>
      <c r="C48" s="31">
        <v>90</v>
      </c>
      <c r="D48" s="31">
        <v>79</v>
      </c>
      <c r="E48" s="31">
        <v>41</v>
      </c>
      <c r="F48" s="32"/>
      <c r="G48" s="32"/>
      <c r="H48" s="151">
        <v>0.419</v>
      </c>
      <c r="I48" s="151">
        <v>0.305</v>
      </c>
      <c r="J48" s="151">
        <v>0.164</v>
      </c>
      <c r="K48" s="33"/>
    </row>
    <row r="49" spans="1:11" s="34" customFormat="1" ht="11.25" customHeight="1">
      <c r="A49" s="36" t="s">
        <v>38</v>
      </c>
      <c r="B49" s="30"/>
      <c r="C49" s="31">
        <v>40</v>
      </c>
      <c r="D49" s="31">
        <v>24</v>
      </c>
      <c r="E49" s="31">
        <v>118</v>
      </c>
      <c r="F49" s="32"/>
      <c r="G49" s="32"/>
      <c r="H49" s="151">
        <v>0.295</v>
      </c>
      <c r="I49" s="151">
        <v>0.118</v>
      </c>
      <c r="J49" s="151">
        <v>0.602</v>
      </c>
      <c r="K49" s="33"/>
    </row>
    <row r="50" spans="1:11" s="43" customFormat="1" ht="11.25" customHeight="1">
      <c r="A50" s="44" t="s">
        <v>39</v>
      </c>
      <c r="B50" s="38"/>
      <c r="C50" s="39">
        <v>246</v>
      </c>
      <c r="D50" s="39">
        <v>203</v>
      </c>
      <c r="E50" s="39">
        <v>294</v>
      </c>
      <c r="F50" s="40">
        <v>144.82758620689654</v>
      </c>
      <c r="G50" s="41"/>
      <c r="H50" s="152">
        <v>1.649</v>
      </c>
      <c r="I50" s="153">
        <v>1.158</v>
      </c>
      <c r="J50" s="153">
        <v>1.093</v>
      </c>
      <c r="K50" s="42">
        <v>94.38687392055269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1"/>
      <c r="I51" s="151"/>
      <c r="J51" s="151"/>
      <c r="K51" s="33"/>
    </row>
    <row r="52" spans="1:11" s="43" customFormat="1" ht="11.25" customHeight="1">
      <c r="A52" s="37" t="s">
        <v>40</v>
      </c>
      <c r="B52" s="38"/>
      <c r="C52" s="39">
        <v>10</v>
      </c>
      <c r="D52" s="39">
        <v>10</v>
      </c>
      <c r="E52" s="39">
        <v>15</v>
      </c>
      <c r="F52" s="40">
        <v>150</v>
      </c>
      <c r="G52" s="41"/>
      <c r="H52" s="152">
        <v>0.023</v>
      </c>
      <c r="I52" s="153">
        <v>0.023</v>
      </c>
      <c r="J52" s="153">
        <v>0.029</v>
      </c>
      <c r="K52" s="42">
        <v>126.08695652173915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1"/>
      <c r="I53" s="151"/>
      <c r="J53" s="151"/>
      <c r="K53" s="33"/>
    </row>
    <row r="54" spans="1:11" s="34" customFormat="1" ht="11.25" customHeight="1">
      <c r="A54" s="36" t="s">
        <v>41</v>
      </c>
      <c r="B54" s="30"/>
      <c r="C54" s="31">
        <v>77</v>
      </c>
      <c r="D54" s="31">
        <v>10</v>
      </c>
      <c r="E54" s="31"/>
      <c r="F54" s="32"/>
      <c r="G54" s="32"/>
      <c r="H54" s="151">
        <v>0.47</v>
      </c>
      <c r="I54" s="151">
        <v>0.06</v>
      </c>
      <c r="J54" s="151"/>
      <c r="K54" s="33"/>
    </row>
    <row r="55" spans="1:11" s="34" customFormat="1" ht="11.25" customHeight="1">
      <c r="A55" s="36" t="s">
        <v>42</v>
      </c>
      <c r="B55" s="30"/>
      <c r="C55" s="31">
        <v>172</v>
      </c>
      <c r="D55" s="31">
        <v>203</v>
      </c>
      <c r="E55" s="31">
        <v>173</v>
      </c>
      <c r="F55" s="32"/>
      <c r="G55" s="32"/>
      <c r="H55" s="151">
        <v>0.688</v>
      </c>
      <c r="I55" s="151">
        <v>0.812</v>
      </c>
      <c r="J55" s="151">
        <v>0.69</v>
      </c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51"/>
      <c r="I56" s="151"/>
      <c r="J56" s="151"/>
      <c r="K56" s="33"/>
    </row>
    <row r="57" spans="1:11" s="34" customFormat="1" ht="11.25" customHeight="1">
      <c r="A57" s="36" t="s">
        <v>44</v>
      </c>
      <c r="B57" s="30"/>
      <c r="C57" s="31">
        <v>19</v>
      </c>
      <c r="D57" s="31">
        <v>14</v>
      </c>
      <c r="E57" s="31">
        <v>11</v>
      </c>
      <c r="F57" s="32"/>
      <c r="G57" s="32"/>
      <c r="H57" s="151">
        <v>0.019</v>
      </c>
      <c r="I57" s="151">
        <v>0.028</v>
      </c>
      <c r="J57" s="151">
        <v>0.022</v>
      </c>
      <c r="K57" s="33"/>
    </row>
    <row r="58" spans="1:11" s="34" customFormat="1" ht="11.25" customHeight="1">
      <c r="A58" s="36" t="s">
        <v>45</v>
      </c>
      <c r="B58" s="30"/>
      <c r="C58" s="31">
        <v>144</v>
      </c>
      <c r="D58" s="31">
        <v>150</v>
      </c>
      <c r="E58" s="31">
        <v>78</v>
      </c>
      <c r="F58" s="32"/>
      <c r="G58" s="32"/>
      <c r="H58" s="151">
        <v>0.64</v>
      </c>
      <c r="I58" s="151">
        <v>0.82</v>
      </c>
      <c r="J58" s="151">
        <v>0.468</v>
      </c>
      <c r="K58" s="33"/>
    </row>
    <row r="59" spans="1:11" s="43" customFormat="1" ht="11.25" customHeight="1">
      <c r="A59" s="37" t="s">
        <v>46</v>
      </c>
      <c r="B59" s="38"/>
      <c r="C59" s="39">
        <v>412</v>
      </c>
      <c r="D59" s="39">
        <v>377</v>
      </c>
      <c r="E59" s="39">
        <v>262</v>
      </c>
      <c r="F59" s="40">
        <v>69.49602122015915</v>
      </c>
      <c r="G59" s="41"/>
      <c r="H59" s="152">
        <v>1.8169999999999997</v>
      </c>
      <c r="I59" s="153">
        <v>1.7200000000000002</v>
      </c>
      <c r="J59" s="153">
        <v>1.18</v>
      </c>
      <c r="K59" s="42">
        <v>68.60465116279069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1"/>
      <c r="I60" s="151"/>
      <c r="J60" s="151"/>
      <c r="K60" s="33"/>
    </row>
    <row r="61" spans="1:11" s="34" customFormat="1" ht="11.25" customHeight="1">
      <c r="A61" s="36" t="s">
        <v>47</v>
      </c>
      <c r="B61" s="30"/>
      <c r="C61" s="31">
        <v>19</v>
      </c>
      <c r="D61" s="31">
        <v>10</v>
      </c>
      <c r="E61" s="31">
        <v>18</v>
      </c>
      <c r="F61" s="32"/>
      <c r="G61" s="32"/>
      <c r="H61" s="151">
        <v>0.059</v>
      </c>
      <c r="I61" s="151">
        <v>0.06</v>
      </c>
      <c r="J61" s="151">
        <v>0.108</v>
      </c>
      <c r="K61" s="33"/>
    </row>
    <row r="62" spans="1:11" s="34" customFormat="1" ht="11.25" customHeight="1">
      <c r="A62" s="36" t="s">
        <v>48</v>
      </c>
      <c r="B62" s="30"/>
      <c r="C62" s="31">
        <v>24</v>
      </c>
      <c r="D62" s="31">
        <v>49</v>
      </c>
      <c r="E62" s="31">
        <v>49</v>
      </c>
      <c r="F62" s="32"/>
      <c r="G62" s="32"/>
      <c r="H62" s="151">
        <v>0.077</v>
      </c>
      <c r="I62" s="151">
        <v>0.108</v>
      </c>
      <c r="J62" s="151">
        <v>0.114</v>
      </c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51"/>
      <c r="I63" s="151"/>
      <c r="J63" s="151"/>
      <c r="K63" s="33"/>
    </row>
    <row r="64" spans="1:11" s="43" customFormat="1" ht="11.25" customHeight="1">
      <c r="A64" s="37" t="s">
        <v>50</v>
      </c>
      <c r="B64" s="38"/>
      <c r="C64" s="39">
        <v>43</v>
      </c>
      <c r="D64" s="39">
        <v>59</v>
      </c>
      <c r="E64" s="39">
        <v>67</v>
      </c>
      <c r="F64" s="40">
        <v>113.55932203389831</v>
      </c>
      <c r="G64" s="41"/>
      <c r="H64" s="152">
        <v>0.136</v>
      </c>
      <c r="I64" s="153">
        <v>0.16799999999999998</v>
      </c>
      <c r="J64" s="153">
        <v>0.222</v>
      </c>
      <c r="K64" s="42">
        <v>132.14285714285714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1"/>
      <c r="I65" s="151"/>
      <c r="J65" s="151"/>
      <c r="K65" s="33"/>
    </row>
    <row r="66" spans="1:11" s="43" customFormat="1" ht="11.25" customHeight="1">
      <c r="A66" s="37" t="s">
        <v>51</v>
      </c>
      <c r="B66" s="38"/>
      <c r="C66" s="39">
        <v>27</v>
      </c>
      <c r="D66" s="39">
        <v>30</v>
      </c>
      <c r="E66" s="39">
        <v>20</v>
      </c>
      <c r="F66" s="40">
        <v>66.66666666666667</v>
      </c>
      <c r="G66" s="41"/>
      <c r="H66" s="152">
        <v>0.138</v>
      </c>
      <c r="I66" s="153">
        <v>0.195</v>
      </c>
      <c r="J66" s="153">
        <v>0.05</v>
      </c>
      <c r="K66" s="42">
        <v>25.64102564102564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1"/>
      <c r="I67" s="151"/>
      <c r="J67" s="151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51"/>
      <c r="I68" s="151"/>
      <c r="J68" s="151"/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51"/>
      <c r="I69" s="151"/>
      <c r="J69" s="151"/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52"/>
      <c r="I70" s="153"/>
      <c r="J70" s="15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1"/>
      <c r="I71" s="151"/>
      <c r="J71" s="151"/>
      <c r="K71" s="33"/>
    </row>
    <row r="72" spans="1:11" s="34" customFormat="1" ht="11.25" customHeight="1">
      <c r="A72" s="36" t="s">
        <v>55</v>
      </c>
      <c r="B72" s="30"/>
      <c r="C72" s="31">
        <v>6</v>
      </c>
      <c r="D72" s="31">
        <v>5</v>
      </c>
      <c r="E72" s="31">
        <v>3</v>
      </c>
      <c r="F72" s="32"/>
      <c r="G72" s="32"/>
      <c r="H72" s="151">
        <v>0.01</v>
      </c>
      <c r="I72" s="151">
        <v>0.005</v>
      </c>
      <c r="J72" s="151">
        <v>0.005</v>
      </c>
      <c r="K72" s="33"/>
    </row>
    <row r="73" spans="1:11" s="34" customFormat="1" ht="11.25" customHeight="1">
      <c r="A73" s="36" t="s">
        <v>56</v>
      </c>
      <c r="B73" s="30"/>
      <c r="C73" s="31">
        <v>3864</v>
      </c>
      <c r="D73" s="31">
        <v>3850</v>
      </c>
      <c r="E73" s="31">
        <v>3850</v>
      </c>
      <c r="F73" s="32"/>
      <c r="G73" s="32"/>
      <c r="H73" s="151">
        <v>28</v>
      </c>
      <c r="I73" s="151">
        <v>27</v>
      </c>
      <c r="J73" s="151">
        <v>27</v>
      </c>
      <c r="K73" s="33"/>
    </row>
    <row r="74" spans="1:11" s="34" customFormat="1" ht="11.25" customHeight="1">
      <c r="A74" s="36" t="s">
        <v>57</v>
      </c>
      <c r="B74" s="30"/>
      <c r="C74" s="31">
        <v>288</v>
      </c>
      <c r="D74" s="31">
        <v>205</v>
      </c>
      <c r="E74" s="31">
        <v>96</v>
      </c>
      <c r="F74" s="32"/>
      <c r="G74" s="32"/>
      <c r="H74" s="151">
        <v>1.854</v>
      </c>
      <c r="I74" s="151">
        <v>1.333</v>
      </c>
      <c r="J74" s="151">
        <v>0.624</v>
      </c>
      <c r="K74" s="33"/>
    </row>
    <row r="75" spans="1:11" s="34" customFormat="1" ht="11.25" customHeight="1">
      <c r="A75" s="36" t="s">
        <v>58</v>
      </c>
      <c r="B75" s="30"/>
      <c r="C75" s="31">
        <v>93</v>
      </c>
      <c r="D75" s="31">
        <v>38.619</v>
      </c>
      <c r="E75" s="31">
        <v>57</v>
      </c>
      <c r="F75" s="32"/>
      <c r="G75" s="32"/>
      <c r="H75" s="151">
        <v>0.457</v>
      </c>
      <c r="I75" s="151">
        <v>0.18944072903225806</v>
      </c>
      <c r="J75" s="151">
        <v>0.362</v>
      </c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51"/>
      <c r="I76" s="151"/>
      <c r="J76" s="151"/>
      <c r="K76" s="33"/>
    </row>
    <row r="77" spans="1:11" s="34" customFormat="1" ht="11.25" customHeight="1">
      <c r="A77" s="36" t="s">
        <v>60</v>
      </c>
      <c r="B77" s="30"/>
      <c r="C77" s="31">
        <v>1</v>
      </c>
      <c r="D77" s="31">
        <v>12</v>
      </c>
      <c r="E77" s="31">
        <v>22</v>
      </c>
      <c r="F77" s="32"/>
      <c r="G77" s="32"/>
      <c r="H77" s="151">
        <v>0.001</v>
      </c>
      <c r="I77" s="151">
        <v>0.03</v>
      </c>
      <c r="J77" s="151">
        <v>0.055</v>
      </c>
      <c r="K77" s="33"/>
    </row>
    <row r="78" spans="1:11" s="34" customFormat="1" ht="11.25" customHeight="1">
      <c r="A78" s="36" t="s">
        <v>61</v>
      </c>
      <c r="B78" s="30"/>
      <c r="C78" s="31">
        <v>42</v>
      </c>
      <c r="D78" s="31">
        <v>35</v>
      </c>
      <c r="E78" s="31">
        <v>50</v>
      </c>
      <c r="F78" s="32"/>
      <c r="G78" s="32"/>
      <c r="H78" s="151">
        <v>0.228</v>
      </c>
      <c r="I78" s="151">
        <v>0.189</v>
      </c>
      <c r="J78" s="151">
        <v>0.275</v>
      </c>
      <c r="K78" s="33"/>
    </row>
    <row r="79" spans="1:11" s="34" customFormat="1" ht="11.25" customHeight="1">
      <c r="A79" s="36" t="s">
        <v>62</v>
      </c>
      <c r="B79" s="30"/>
      <c r="C79" s="31">
        <v>656</v>
      </c>
      <c r="D79" s="31">
        <v>307</v>
      </c>
      <c r="E79" s="31">
        <v>389</v>
      </c>
      <c r="F79" s="32"/>
      <c r="G79" s="32"/>
      <c r="H79" s="151">
        <v>4.338</v>
      </c>
      <c r="I79" s="151">
        <v>2.09</v>
      </c>
      <c r="J79" s="151">
        <v>2.918</v>
      </c>
      <c r="K79" s="33"/>
    </row>
    <row r="80" spans="1:11" s="43" customFormat="1" ht="11.25" customHeight="1">
      <c r="A80" s="44" t="s">
        <v>63</v>
      </c>
      <c r="B80" s="38"/>
      <c r="C80" s="39">
        <v>4950</v>
      </c>
      <c r="D80" s="39">
        <v>4452.619</v>
      </c>
      <c r="E80" s="39">
        <v>4467</v>
      </c>
      <c r="F80" s="40">
        <v>100.32297845380438</v>
      </c>
      <c r="G80" s="41"/>
      <c r="H80" s="152">
        <v>34.888000000000005</v>
      </c>
      <c r="I80" s="153">
        <v>30.836440729032258</v>
      </c>
      <c r="J80" s="153">
        <v>31.238999999999994</v>
      </c>
      <c r="K80" s="42">
        <v>101.30546607017692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1"/>
      <c r="I81" s="151"/>
      <c r="J81" s="151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51"/>
      <c r="I82" s="151"/>
      <c r="J82" s="151"/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51"/>
      <c r="I83" s="151"/>
      <c r="J83" s="151"/>
      <c r="K83" s="33"/>
    </row>
    <row r="84" spans="1:11" s="43" customFormat="1" ht="11.25" customHeight="1">
      <c r="A84" s="37" t="s">
        <v>66</v>
      </c>
      <c r="B84" s="38"/>
      <c r="C84" s="39"/>
      <c r="D84" s="39"/>
      <c r="E84" s="39"/>
      <c r="F84" s="40"/>
      <c r="G84" s="41"/>
      <c r="H84" s="152"/>
      <c r="I84" s="153"/>
      <c r="J84" s="15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1"/>
      <c r="I85" s="151"/>
      <c r="J85" s="15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4"/>
      <c r="I86" s="155"/>
      <c r="J86" s="155"/>
      <c r="K86" s="51"/>
    </row>
    <row r="87" spans="1:11" s="43" customFormat="1" ht="11.25" customHeight="1">
      <c r="A87" s="52" t="s">
        <v>67</v>
      </c>
      <c r="B87" s="53"/>
      <c r="C87" s="54">
        <v>8375</v>
      </c>
      <c r="D87" s="54">
        <v>8960.618999999999</v>
      </c>
      <c r="E87" s="54">
        <v>8570</v>
      </c>
      <c r="F87" s="55">
        <f>IF(D87&gt;0,100*E87/D87,0)</f>
        <v>95.64071410691606</v>
      </c>
      <c r="G87" s="41"/>
      <c r="H87" s="156">
        <v>50.33500000000001</v>
      </c>
      <c r="I87" s="157">
        <v>52.360440729032256</v>
      </c>
      <c r="J87" s="157">
        <v>47.306</v>
      </c>
      <c r="K87" s="55">
        <f>IF(I87&gt;0,100*J87/I87,0)</f>
        <v>90.34683310786242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7" useFirstPageNumber="1" horizontalDpi="600" verticalDpi="600" orientation="portrait" paperSize="9" scale="70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K625"/>
  <sheetViews>
    <sheetView view="pageBreakPreview" zoomScale="81" zoomScaleSheetLayoutView="81" zoomScalePageLayoutView="0" workbookViewId="0" topLeftCell="A49">
      <selection activeCell="A1" sqref="A1"/>
    </sheetView>
  </sheetViews>
  <sheetFormatPr defaultColWidth="9.8515625" defaultRowHeight="11.25" customHeight="1"/>
  <cols>
    <col min="1" max="1" width="20.28125" style="63" customWidth="1"/>
    <col min="2" max="2" width="0.85546875" style="63" customWidth="1"/>
    <col min="3" max="3" width="13.7109375" style="63" customWidth="1"/>
    <col min="4" max="4" width="13.140625" style="63" customWidth="1"/>
    <col min="5" max="6" width="12.421875" style="63" customWidth="1"/>
    <col min="7" max="7" width="0.71875" style="63" customWidth="1"/>
    <col min="8" max="8" width="13.421875" style="63" customWidth="1"/>
    <col min="9" max="9" width="13.28125" style="63" customWidth="1"/>
    <col min="10" max="11" width="12.421875" style="63" customWidth="1"/>
    <col min="12" max="12" width="9.8515625" style="63" customWidth="1"/>
    <col min="13" max="15" width="11.421875" style="7" customWidth="1"/>
    <col min="16" max="16384" width="9.8515625" style="63" customWidth="1"/>
  </cols>
  <sheetData>
    <row r="1" spans="1:11" s="1" customFormat="1" ht="12.75" customHeigh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s="1" customFormat="1" ht="11.25" customHeight="1">
      <c r="A2" s="3" t="s">
        <v>78</v>
      </c>
      <c r="B2" s="4"/>
      <c r="C2" s="4"/>
      <c r="D2" s="4"/>
      <c r="E2" s="5"/>
      <c r="F2" s="4"/>
      <c r="G2" s="4"/>
      <c r="H2" s="4"/>
      <c r="I2" s="6"/>
      <c r="J2" s="200" t="s">
        <v>69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01" t="s">
        <v>2</v>
      </c>
      <c r="D4" s="202"/>
      <c r="E4" s="202"/>
      <c r="F4" s="203"/>
      <c r="G4" s="10"/>
      <c r="H4" s="204" t="s">
        <v>3</v>
      </c>
      <c r="I4" s="205"/>
      <c r="J4" s="205"/>
      <c r="K4" s="206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2015</v>
      </c>
      <c r="D6" s="17">
        <f>E6-1</f>
        <v>2016</v>
      </c>
      <c r="E6" s="17">
        <v>2017</v>
      </c>
      <c r="F6" s="18">
        <f>E6</f>
        <v>2017</v>
      </c>
      <c r="G6" s="19"/>
      <c r="H6" s="16">
        <f>J6-2</f>
        <v>2015</v>
      </c>
      <c r="I6" s="17">
        <f>J6-1</f>
        <v>2016</v>
      </c>
      <c r="J6" s="17">
        <v>2017</v>
      </c>
      <c r="K6" s="18">
        <f>J6</f>
        <v>2017</v>
      </c>
    </row>
    <row r="7" spans="1:11" s="11" customFormat="1" ht="11.25" customHeight="1" thickBot="1">
      <c r="A7" s="20"/>
      <c r="B7" s="9"/>
      <c r="C7" s="21" t="s">
        <v>277</v>
      </c>
      <c r="D7" s="22" t="s">
        <v>6</v>
      </c>
      <c r="E7" s="22">
        <v>9</v>
      </c>
      <c r="F7" s="23" t="str">
        <f>CONCATENATE(D6,"=100")</f>
        <v>2016=100</v>
      </c>
      <c r="G7" s="24"/>
      <c r="H7" s="21" t="s">
        <v>277</v>
      </c>
      <c r="I7" s="22" t="s">
        <v>6</v>
      </c>
      <c r="J7" s="22">
        <v>10</v>
      </c>
      <c r="K7" s="23" t="str">
        <f>CONCATENATE(I6,"=100")</f>
        <v>2016=100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51"/>
      <c r="I9" s="151"/>
      <c r="J9" s="151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51"/>
      <c r="I10" s="151"/>
      <c r="J10" s="151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51"/>
      <c r="I11" s="151"/>
      <c r="J11" s="151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51"/>
      <c r="I12" s="151"/>
      <c r="J12" s="151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52"/>
      <c r="I13" s="153"/>
      <c r="J13" s="15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1"/>
      <c r="I14" s="151"/>
      <c r="J14" s="151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52"/>
      <c r="I15" s="153"/>
      <c r="J15" s="15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1"/>
      <c r="I16" s="151"/>
      <c r="J16" s="151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52"/>
      <c r="I17" s="153"/>
      <c r="J17" s="15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1"/>
      <c r="I18" s="151"/>
      <c r="J18" s="151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51"/>
      <c r="I19" s="151"/>
      <c r="J19" s="151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51"/>
      <c r="I20" s="151"/>
      <c r="J20" s="151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1"/>
      <c r="I21" s="151"/>
      <c r="J21" s="151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52"/>
      <c r="I22" s="153"/>
      <c r="J22" s="15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1"/>
      <c r="I23" s="151"/>
      <c r="J23" s="151"/>
      <c r="K23" s="33"/>
    </row>
    <row r="24" spans="1:11" s="43" customFormat="1" ht="11.25" customHeight="1">
      <c r="A24" s="37" t="s">
        <v>18</v>
      </c>
      <c r="B24" s="38"/>
      <c r="C24" s="39">
        <v>2183</v>
      </c>
      <c r="D24" s="39">
        <v>2155</v>
      </c>
      <c r="E24" s="39">
        <v>2178</v>
      </c>
      <c r="F24" s="40">
        <v>101.06728538283063</v>
      </c>
      <c r="G24" s="41"/>
      <c r="H24" s="152">
        <v>16.75</v>
      </c>
      <c r="I24" s="153">
        <v>14.704</v>
      </c>
      <c r="J24" s="153">
        <v>14.954</v>
      </c>
      <c r="K24" s="42">
        <v>101.70021762785636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1"/>
      <c r="I25" s="151"/>
      <c r="J25" s="151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52"/>
      <c r="I26" s="153"/>
      <c r="J26" s="15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1"/>
      <c r="I27" s="151"/>
      <c r="J27" s="151"/>
      <c r="K27" s="33"/>
    </row>
    <row r="28" spans="1:11" s="34" customFormat="1" ht="11.25" customHeight="1">
      <c r="A28" s="36" t="s">
        <v>20</v>
      </c>
      <c r="B28" s="30"/>
      <c r="C28" s="31">
        <v>3572</v>
      </c>
      <c r="D28" s="31">
        <v>3222</v>
      </c>
      <c r="E28" s="31">
        <v>3325</v>
      </c>
      <c r="F28" s="32"/>
      <c r="G28" s="32"/>
      <c r="H28" s="151">
        <v>19.646</v>
      </c>
      <c r="I28" s="151">
        <v>17.724</v>
      </c>
      <c r="J28" s="151">
        <v>17.29</v>
      </c>
      <c r="K28" s="33"/>
    </row>
    <row r="29" spans="1:11" s="34" customFormat="1" ht="11.25" customHeight="1">
      <c r="A29" s="36" t="s">
        <v>21</v>
      </c>
      <c r="B29" s="30"/>
      <c r="C29" s="31">
        <v>47</v>
      </c>
      <c r="D29" s="31">
        <v>47</v>
      </c>
      <c r="E29" s="31">
        <v>48</v>
      </c>
      <c r="F29" s="32"/>
      <c r="G29" s="32"/>
      <c r="H29" s="151">
        <v>0.293</v>
      </c>
      <c r="I29" s="151">
        <v>0.212</v>
      </c>
      <c r="J29" s="151">
        <v>0.216</v>
      </c>
      <c r="K29" s="33"/>
    </row>
    <row r="30" spans="1:11" s="34" customFormat="1" ht="11.25" customHeight="1">
      <c r="A30" s="36" t="s">
        <v>22</v>
      </c>
      <c r="B30" s="30"/>
      <c r="C30" s="31">
        <v>2327</v>
      </c>
      <c r="D30" s="31">
        <v>2327</v>
      </c>
      <c r="E30" s="31">
        <v>2126</v>
      </c>
      <c r="F30" s="32"/>
      <c r="G30" s="32"/>
      <c r="H30" s="151">
        <v>12.088</v>
      </c>
      <c r="I30" s="151">
        <v>12.089</v>
      </c>
      <c r="J30" s="151">
        <v>10.488</v>
      </c>
      <c r="K30" s="33"/>
    </row>
    <row r="31" spans="1:11" s="43" customFormat="1" ht="11.25" customHeight="1">
      <c r="A31" s="44" t="s">
        <v>23</v>
      </c>
      <c r="B31" s="38"/>
      <c r="C31" s="39">
        <v>5946</v>
      </c>
      <c r="D31" s="39">
        <v>5596</v>
      </c>
      <c r="E31" s="39">
        <v>5499</v>
      </c>
      <c r="F31" s="40">
        <v>98.26661901358113</v>
      </c>
      <c r="G31" s="41"/>
      <c r="H31" s="152">
        <v>32.027</v>
      </c>
      <c r="I31" s="153">
        <v>30.025</v>
      </c>
      <c r="J31" s="153">
        <v>27.994</v>
      </c>
      <c r="K31" s="42">
        <v>93.23563696919234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1"/>
      <c r="I32" s="151"/>
      <c r="J32" s="151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51"/>
      <c r="I33" s="151"/>
      <c r="J33" s="151"/>
      <c r="K33" s="33"/>
    </row>
    <row r="34" spans="1:11" s="34" customFormat="1" ht="11.25" customHeight="1">
      <c r="A34" s="36" t="s">
        <v>25</v>
      </c>
      <c r="B34" s="30"/>
      <c r="C34" s="31">
        <v>947</v>
      </c>
      <c r="D34" s="31">
        <v>942</v>
      </c>
      <c r="E34" s="31">
        <v>940</v>
      </c>
      <c r="F34" s="32"/>
      <c r="G34" s="32"/>
      <c r="H34" s="151">
        <v>5.635</v>
      </c>
      <c r="I34" s="151">
        <v>6.3</v>
      </c>
      <c r="J34" s="151">
        <v>6</v>
      </c>
      <c r="K34" s="33"/>
    </row>
    <row r="35" spans="1:11" s="34" customFormat="1" ht="11.25" customHeight="1">
      <c r="A35" s="36" t="s">
        <v>26</v>
      </c>
      <c r="B35" s="30"/>
      <c r="C35" s="31">
        <v>29</v>
      </c>
      <c r="D35" s="31">
        <v>30</v>
      </c>
      <c r="E35" s="31">
        <v>50</v>
      </c>
      <c r="F35" s="32"/>
      <c r="G35" s="32"/>
      <c r="H35" s="151">
        <v>0.22</v>
      </c>
      <c r="I35" s="151">
        <v>0.22</v>
      </c>
      <c r="J35" s="151">
        <v>0.36</v>
      </c>
      <c r="K35" s="33"/>
    </row>
    <row r="36" spans="1:11" s="34" customFormat="1" ht="11.25" customHeight="1">
      <c r="A36" s="36" t="s">
        <v>27</v>
      </c>
      <c r="B36" s="30"/>
      <c r="C36" s="31">
        <v>20041</v>
      </c>
      <c r="D36" s="31">
        <v>19697</v>
      </c>
      <c r="E36" s="31">
        <v>19890</v>
      </c>
      <c r="F36" s="32"/>
      <c r="G36" s="32"/>
      <c r="H36" s="151">
        <v>133.974</v>
      </c>
      <c r="I36" s="151">
        <v>118.182</v>
      </c>
      <c r="J36" s="151">
        <v>140</v>
      </c>
      <c r="K36" s="33"/>
    </row>
    <row r="37" spans="1:11" s="43" customFormat="1" ht="11.25" customHeight="1">
      <c r="A37" s="37" t="s">
        <v>28</v>
      </c>
      <c r="B37" s="38"/>
      <c r="C37" s="39">
        <v>21017</v>
      </c>
      <c r="D37" s="39">
        <v>20669</v>
      </c>
      <c r="E37" s="39">
        <v>20880</v>
      </c>
      <c r="F37" s="40">
        <v>101.02085248439693</v>
      </c>
      <c r="G37" s="41"/>
      <c r="H37" s="152">
        <v>139.82899999999998</v>
      </c>
      <c r="I37" s="153">
        <v>124.702</v>
      </c>
      <c r="J37" s="153">
        <v>146.36</v>
      </c>
      <c r="K37" s="42">
        <v>117.36780484675468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1"/>
      <c r="I38" s="151"/>
      <c r="J38" s="151"/>
      <c r="K38" s="33"/>
    </row>
    <row r="39" spans="1:11" s="43" customFormat="1" ht="11.25" customHeight="1">
      <c r="A39" s="37" t="s">
        <v>29</v>
      </c>
      <c r="B39" s="38"/>
      <c r="C39" s="39">
        <v>28</v>
      </c>
      <c r="D39" s="39">
        <v>28</v>
      </c>
      <c r="E39" s="39">
        <v>28</v>
      </c>
      <c r="F39" s="40">
        <v>100</v>
      </c>
      <c r="G39" s="41"/>
      <c r="H39" s="152">
        <v>0.054</v>
      </c>
      <c r="I39" s="153">
        <v>0.055</v>
      </c>
      <c r="J39" s="153">
        <v>0.055</v>
      </c>
      <c r="K39" s="42">
        <v>100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1"/>
      <c r="I40" s="151"/>
      <c r="J40" s="151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51"/>
      <c r="I41" s="151"/>
      <c r="J41" s="151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51"/>
      <c r="I42" s="151"/>
      <c r="J42" s="151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51"/>
      <c r="I43" s="151"/>
      <c r="J43" s="151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51"/>
      <c r="I44" s="151"/>
      <c r="J44" s="151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51"/>
      <c r="I45" s="151"/>
      <c r="J45" s="151"/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51"/>
      <c r="I46" s="151"/>
      <c r="J46" s="151"/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51"/>
      <c r="I47" s="151"/>
      <c r="J47" s="151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51"/>
      <c r="I48" s="151"/>
      <c r="J48" s="151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51"/>
      <c r="I49" s="151"/>
      <c r="J49" s="151"/>
      <c r="K49" s="33"/>
    </row>
    <row r="50" spans="1:11" s="43" customFormat="1" ht="11.25" customHeight="1">
      <c r="A50" s="44" t="s">
        <v>39</v>
      </c>
      <c r="B50" s="38"/>
      <c r="C50" s="39"/>
      <c r="D50" s="39"/>
      <c r="E50" s="39"/>
      <c r="F50" s="40"/>
      <c r="G50" s="41"/>
      <c r="H50" s="152"/>
      <c r="I50" s="153"/>
      <c r="J50" s="15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1"/>
      <c r="I51" s="151"/>
      <c r="J51" s="151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52"/>
      <c r="I52" s="153"/>
      <c r="J52" s="15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1"/>
      <c r="I53" s="151"/>
      <c r="J53" s="151"/>
      <c r="K53" s="33"/>
    </row>
    <row r="54" spans="1:11" s="34" customFormat="1" ht="11.25" customHeight="1">
      <c r="A54" s="36" t="s">
        <v>41</v>
      </c>
      <c r="B54" s="30"/>
      <c r="C54" s="31">
        <v>87</v>
      </c>
      <c r="D54" s="31">
        <v>133</v>
      </c>
      <c r="E54" s="31">
        <v>88</v>
      </c>
      <c r="F54" s="32"/>
      <c r="G54" s="32"/>
      <c r="H54" s="151">
        <v>0.566</v>
      </c>
      <c r="I54" s="151">
        <v>0.865</v>
      </c>
      <c r="J54" s="151">
        <v>0.572</v>
      </c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51"/>
      <c r="I55" s="151"/>
      <c r="J55" s="151"/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51"/>
      <c r="I56" s="151"/>
      <c r="J56" s="151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51"/>
      <c r="I57" s="151"/>
      <c r="J57" s="151"/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/>
      <c r="F58" s="32"/>
      <c r="G58" s="32"/>
      <c r="H58" s="151"/>
      <c r="I58" s="151"/>
      <c r="J58" s="151"/>
      <c r="K58" s="33"/>
    </row>
    <row r="59" spans="1:11" s="43" customFormat="1" ht="11.25" customHeight="1">
      <c r="A59" s="37" t="s">
        <v>46</v>
      </c>
      <c r="B59" s="38"/>
      <c r="C59" s="39">
        <v>87</v>
      </c>
      <c r="D59" s="39">
        <v>133</v>
      </c>
      <c r="E59" s="39">
        <v>88</v>
      </c>
      <c r="F59" s="40">
        <v>66.16541353383458</v>
      </c>
      <c r="G59" s="41"/>
      <c r="H59" s="152">
        <v>0.566</v>
      </c>
      <c r="I59" s="153">
        <v>0.865</v>
      </c>
      <c r="J59" s="153">
        <v>0.572</v>
      </c>
      <c r="K59" s="42">
        <v>66.1271676300578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1"/>
      <c r="I60" s="151"/>
      <c r="J60" s="151"/>
      <c r="K60" s="33"/>
    </row>
    <row r="61" spans="1:11" s="34" customFormat="1" ht="11.25" customHeight="1">
      <c r="A61" s="36" t="s">
        <v>47</v>
      </c>
      <c r="B61" s="30"/>
      <c r="C61" s="31">
        <v>336</v>
      </c>
      <c r="D61" s="31">
        <v>330</v>
      </c>
      <c r="E61" s="31">
        <v>353</v>
      </c>
      <c r="F61" s="32"/>
      <c r="G61" s="32"/>
      <c r="H61" s="151">
        <v>1.075</v>
      </c>
      <c r="I61" s="151">
        <v>1.35</v>
      </c>
      <c r="J61" s="151">
        <v>1.412</v>
      </c>
      <c r="K61" s="33"/>
    </row>
    <row r="62" spans="1:11" s="34" customFormat="1" ht="11.25" customHeight="1">
      <c r="A62" s="36" t="s">
        <v>48</v>
      </c>
      <c r="B62" s="30"/>
      <c r="C62" s="31">
        <v>153</v>
      </c>
      <c r="D62" s="31">
        <v>153</v>
      </c>
      <c r="E62" s="31">
        <v>153</v>
      </c>
      <c r="F62" s="32"/>
      <c r="G62" s="32"/>
      <c r="H62" s="151">
        <v>1.076</v>
      </c>
      <c r="I62" s="151">
        <v>1.209</v>
      </c>
      <c r="J62" s="151">
        <v>1.402</v>
      </c>
      <c r="K62" s="33"/>
    </row>
    <row r="63" spans="1:11" s="34" customFormat="1" ht="11.25" customHeight="1">
      <c r="A63" s="36" t="s">
        <v>49</v>
      </c>
      <c r="B63" s="30"/>
      <c r="C63" s="31">
        <v>14624</v>
      </c>
      <c r="D63" s="31">
        <v>14900</v>
      </c>
      <c r="E63" s="31">
        <v>14730</v>
      </c>
      <c r="F63" s="32"/>
      <c r="G63" s="32"/>
      <c r="H63" s="151">
        <v>114.521</v>
      </c>
      <c r="I63" s="151">
        <v>113.376</v>
      </c>
      <c r="J63" s="151">
        <v>100.867</v>
      </c>
      <c r="K63" s="33"/>
    </row>
    <row r="64" spans="1:11" s="43" customFormat="1" ht="11.25" customHeight="1">
      <c r="A64" s="37" t="s">
        <v>50</v>
      </c>
      <c r="B64" s="38"/>
      <c r="C64" s="39">
        <v>15113</v>
      </c>
      <c r="D64" s="39">
        <v>15383</v>
      </c>
      <c r="E64" s="39">
        <v>15236</v>
      </c>
      <c r="F64" s="40">
        <v>99.0443996619645</v>
      </c>
      <c r="G64" s="41"/>
      <c r="H64" s="152">
        <v>116.672</v>
      </c>
      <c r="I64" s="153">
        <v>115.935</v>
      </c>
      <c r="J64" s="153">
        <v>103.68100000000001</v>
      </c>
      <c r="K64" s="42">
        <f>IF(I64&gt;0,100*J64/I64,0)</f>
        <v>89.43028421098029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1"/>
      <c r="I65" s="151"/>
      <c r="J65" s="151"/>
      <c r="K65" s="33"/>
    </row>
    <row r="66" spans="1:11" s="43" customFormat="1" ht="11.25" customHeight="1">
      <c r="A66" s="37" t="s">
        <v>51</v>
      </c>
      <c r="B66" s="38"/>
      <c r="C66" s="39">
        <v>448</v>
      </c>
      <c r="D66" s="39">
        <v>465</v>
      </c>
      <c r="E66" s="39">
        <v>440</v>
      </c>
      <c r="F66" s="40">
        <v>94.6236559139785</v>
      </c>
      <c r="G66" s="41"/>
      <c r="H66" s="152">
        <v>2.523</v>
      </c>
      <c r="I66" s="153">
        <v>1.644</v>
      </c>
      <c r="J66" s="153">
        <v>2.01</v>
      </c>
      <c r="K66" s="42">
        <v>122.26277372262773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1"/>
      <c r="I67" s="151"/>
      <c r="J67" s="151"/>
      <c r="K67" s="33"/>
    </row>
    <row r="68" spans="1:11" s="34" customFormat="1" ht="11.25" customHeight="1">
      <c r="A68" s="36" t="s">
        <v>52</v>
      </c>
      <c r="B68" s="30"/>
      <c r="C68" s="31">
        <v>18918</v>
      </c>
      <c r="D68" s="31">
        <v>19100</v>
      </c>
      <c r="E68" s="31">
        <v>18200</v>
      </c>
      <c r="F68" s="32"/>
      <c r="G68" s="32"/>
      <c r="H68" s="151">
        <v>138.48</v>
      </c>
      <c r="I68" s="151">
        <v>130</v>
      </c>
      <c r="J68" s="151">
        <v>127</v>
      </c>
      <c r="K68" s="33"/>
    </row>
    <row r="69" spans="1:11" s="34" customFormat="1" ht="11.25" customHeight="1">
      <c r="A69" s="36" t="s">
        <v>53</v>
      </c>
      <c r="B69" s="30"/>
      <c r="C69" s="31">
        <v>5653</v>
      </c>
      <c r="D69" s="31">
        <v>5600</v>
      </c>
      <c r="E69" s="31">
        <v>5200</v>
      </c>
      <c r="F69" s="32"/>
      <c r="G69" s="32"/>
      <c r="H69" s="151">
        <v>40.589</v>
      </c>
      <c r="I69" s="151">
        <v>37</v>
      </c>
      <c r="J69" s="151">
        <v>36</v>
      </c>
      <c r="K69" s="33"/>
    </row>
    <row r="70" spans="1:11" s="43" customFormat="1" ht="11.25" customHeight="1">
      <c r="A70" s="37" t="s">
        <v>54</v>
      </c>
      <c r="B70" s="38"/>
      <c r="C70" s="39">
        <v>24571</v>
      </c>
      <c r="D70" s="39">
        <v>24700</v>
      </c>
      <c r="E70" s="39">
        <v>23400</v>
      </c>
      <c r="F70" s="40">
        <v>94.73684210526316</v>
      </c>
      <c r="G70" s="41"/>
      <c r="H70" s="152">
        <v>179.069</v>
      </c>
      <c r="I70" s="153">
        <v>167</v>
      </c>
      <c r="J70" s="153">
        <v>163</v>
      </c>
      <c r="K70" s="42">
        <v>97.60479041916167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1"/>
      <c r="I71" s="151"/>
      <c r="J71" s="151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/>
      <c r="F72" s="32"/>
      <c r="G72" s="32"/>
      <c r="H72" s="151"/>
      <c r="I72" s="151"/>
      <c r="J72" s="151"/>
      <c r="K72" s="33"/>
    </row>
    <row r="73" spans="1:11" s="34" customFormat="1" ht="11.25" customHeight="1">
      <c r="A73" s="36" t="s">
        <v>56</v>
      </c>
      <c r="B73" s="30"/>
      <c r="C73" s="31">
        <v>2788</v>
      </c>
      <c r="D73" s="31">
        <v>2805</v>
      </c>
      <c r="E73" s="31">
        <v>2604</v>
      </c>
      <c r="F73" s="32"/>
      <c r="G73" s="32"/>
      <c r="H73" s="151">
        <v>22.5</v>
      </c>
      <c r="I73" s="151">
        <v>22.721</v>
      </c>
      <c r="J73" s="151">
        <v>22.7</v>
      </c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51"/>
      <c r="I74" s="151"/>
      <c r="J74" s="151"/>
      <c r="K74" s="33"/>
    </row>
    <row r="75" spans="1:11" s="34" customFormat="1" ht="11.25" customHeight="1">
      <c r="A75" s="36" t="s">
        <v>58</v>
      </c>
      <c r="B75" s="30"/>
      <c r="C75" s="31"/>
      <c r="D75" s="31"/>
      <c r="E75" s="31"/>
      <c r="F75" s="32"/>
      <c r="G75" s="32"/>
      <c r="H75" s="151"/>
      <c r="I75" s="151"/>
      <c r="J75" s="151"/>
      <c r="K75" s="33"/>
    </row>
    <row r="76" spans="1:11" s="34" customFormat="1" ht="11.25" customHeight="1">
      <c r="A76" s="36" t="s">
        <v>59</v>
      </c>
      <c r="B76" s="30"/>
      <c r="C76" s="31">
        <v>27</v>
      </c>
      <c r="D76" s="31">
        <v>27</v>
      </c>
      <c r="E76" s="31">
        <v>27</v>
      </c>
      <c r="F76" s="32"/>
      <c r="G76" s="32"/>
      <c r="H76" s="151">
        <v>0.257</v>
      </c>
      <c r="I76" s="151">
        <v>0.246</v>
      </c>
      <c r="J76" s="151">
        <v>0.257</v>
      </c>
      <c r="K76" s="33"/>
    </row>
    <row r="77" spans="1:11" s="34" customFormat="1" ht="11.25" customHeight="1">
      <c r="A77" s="36" t="s">
        <v>60</v>
      </c>
      <c r="B77" s="30"/>
      <c r="C77" s="31"/>
      <c r="D77" s="31"/>
      <c r="E77" s="31"/>
      <c r="F77" s="32"/>
      <c r="G77" s="32"/>
      <c r="H77" s="151"/>
      <c r="I77" s="151"/>
      <c r="J77" s="151"/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51"/>
      <c r="I78" s="151"/>
      <c r="J78" s="151"/>
      <c r="K78" s="33"/>
    </row>
    <row r="79" spans="1:11" s="34" customFormat="1" ht="11.25" customHeight="1">
      <c r="A79" s="36" t="s">
        <v>62</v>
      </c>
      <c r="B79" s="30"/>
      <c r="C79" s="31">
        <v>37082</v>
      </c>
      <c r="D79" s="31">
        <v>37364</v>
      </c>
      <c r="E79" s="31">
        <v>37481</v>
      </c>
      <c r="F79" s="32"/>
      <c r="G79" s="32"/>
      <c r="H79" s="151">
        <v>336.779</v>
      </c>
      <c r="I79" s="151">
        <v>343.567</v>
      </c>
      <c r="J79" s="151">
        <v>346.172</v>
      </c>
      <c r="K79" s="33"/>
    </row>
    <row r="80" spans="1:11" s="43" customFormat="1" ht="11.25" customHeight="1">
      <c r="A80" s="44" t="s">
        <v>63</v>
      </c>
      <c r="B80" s="38"/>
      <c r="C80" s="39">
        <v>39897</v>
      </c>
      <c r="D80" s="39">
        <v>40196</v>
      </c>
      <c r="E80" s="39">
        <v>40112</v>
      </c>
      <c r="F80" s="40">
        <v>99.79102398248583</v>
      </c>
      <c r="G80" s="41"/>
      <c r="H80" s="152">
        <v>359.536</v>
      </c>
      <c r="I80" s="153">
        <v>366.534</v>
      </c>
      <c r="J80" s="153">
        <v>369.129</v>
      </c>
      <c r="K80" s="42">
        <v>100.70798343400612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1"/>
      <c r="I81" s="151"/>
      <c r="J81" s="151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51"/>
      <c r="I82" s="151"/>
      <c r="J82" s="151"/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51"/>
      <c r="I83" s="151"/>
      <c r="J83" s="151"/>
      <c r="K83" s="33"/>
    </row>
    <row r="84" spans="1:11" s="43" customFormat="1" ht="11.25" customHeight="1">
      <c r="A84" s="37" t="s">
        <v>66</v>
      </c>
      <c r="B84" s="38"/>
      <c r="C84" s="39"/>
      <c r="D84" s="39"/>
      <c r="E84" s="39"/>
      <c r="F84" s="40"/>
      <c r="G84" s="41"/>
      <c r="H84" s="152"/>
      <c r="I84" s="153"/>
      <c r="J84" s="15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1"/>
      <c r="I85" s="151"/>
      <c r="J85" s="15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4"/>
      <c r="I86" s="155"/>
      <c r="J86" s="155"/>
      <c r="K86" s="51"/>
    </row>
    <row r="87" spans="1:11" s="43" customFormat="1" ht="11.25" customHeight="1">
      <c r="A87" s="52" t="s">
        <v>67</v>
      </c>
      <c r="B87" s="53"/>
      <c r="C87" s="54">
        <v>109290</v>
      </c>
      <c r="D87" s="54">
        <v>109325</v>
      </c>
      <c r="E87" s="54">
        <v>107861</v>
      </c>
      <c r="F87" s="55">
        <f>IF(D87&gt;0,100*E87/D87,0)</f>
        <v>98.66087354219071</v>
      </c>
      <c r="G87" s="41"/>
      <c r="H87" s="156">
        <v>847.0260000000001</v>
      </c>
      <c r="I87" s="157">
        <v>821.4639999999999</v>
      </c>
      <c r="J87" s="157">
        <v>827.7550000000001</v>
      </c>
      <c r="K87" s="55">
        <f>IF(I87&gt;0,100*J87/I87,0)</f>
        <v>100.76582783907757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8" useFirstPageNumber="1" horizontalDpi="600" verticalDpi="600" orientation="portrait" paperSize="9" scale="70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K625"/>
  <sheetViews>
    <sheetView view="pageBreakPreview" zoomScale="81" zoomScaleSheetLayoutView="81" zoomScalePageLayoutView="0" workbookViewId="0" topLeftCell="A1">
      <selection activeCell="A1" sqref="A1"/>
    </sheetView>
  </sheetViews>
  <sheetFormatPr defaultColWidth="9.8515625" defaultRowHeight="11.25" customHeight="1"/>
  <cols>
    <col min="1" max="1" width="20.28125" style="63" customWidth="1"/>
    <col min="2" max="2" width="0.85546875" style="63" customWidth="1"/>
    <col min="3" max="3" width="13.7109375" style="63" customWidth="1"/>
    <col min="4" max="4" width="13.140625" style="63" customWidth="1"/>
    <col min="5" max="6" width="12.421875" style="63" customWidth="1"/>
    <col min="7" max="7" width="0.71875" style="63" customWidth="1"/>
    <col min="8" max="8" width="13.421875" style="63" customWidth="1"/>
    <col min="9" max="9" width="13.28125" style="63" customWidth="1"/>
    <col min="10" max="11" width="12.421875" style="63" customWidth="1"/>
    <col min="12" max="12" width="9.8515625" style="63" customWidth="1"/>
    <col min="13" max="15" width="11.421875" style="7" customWidth="1"/>
    <col min="16" max="16384" width="9.8515625" style="63" customWidth="1"/>
  </cols>
  <sheetData>
    <row r="1" spans="1:11" s="1" customFormat="1" ht="12.75" customHeigh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s="1" customFormat="1" ht="11.25" customHeight="1">
      <c r="A2" s="3" t="s">
        <v>79</v>
      </c>
      <c r="B2" s="4"/>
      <c r="C2" s="4"/>
      <c r="D2" s="4"/>
      <c r="E2" s="5"/>
      <c r="F2" s="4"/>
      <c r="G2" s="4"/>
      <c r="H2" s="4"/>
      <c r="I2" s="6"/>
      <c r="J2" s="200" t="s">
        <v>69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01" t="s">
        <v>2</v>
      </c>
      <c r="D4" s="202"/>
      <c r="E4" s="202"/>
      <c r="F4" s="203"/>
      <c r="G4" s="10"/>
      <c r="H4" s="204" t="s">
        <v>3</v>
      </c>
      <c r="I4" s="205"/>
      <c r="J4" s="205"/>
      <c r="K4" s="206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2015</v>
      </c>
      <c r="D6" s="17">
        <f>E6-1</f>
        <v>2016</v>
      </c>
      <c r="E6" s="17">
        <v>2017</v>
      </c>
      <c r="F6" s="18">
        <f>E6</f>
        <v>2017</v>
      </c>
      <c r="G6" s="19"/>
      <c r="H6" s="16">
        <f>J6-2</f>
        <v>2015</v>
      </c>
      <c r="I6" s="17">
        <f>J6-1</f>
        <v>2016</v>
      </c>
      <c r="J6" s="17">
        <v>2017</v>
      </c>
      <c r="K6" s="18">
        <f>J6</f>
        <v>2017</v>
      </c>
    </row>
    <row r="7" spans="1:11" s="11" customFormat="1" ht="11.25" customHeight="1" thickBot="1">
      <c r="A7" s="20"/>
      <c r="B7" s="9"/>
      <c r="C7" s="21" t="s">
        <v>277</v>
      </c>
      <c r="D7" s="22" t="s">
        <v>6</v>
      </c>
      <c r="E7" s="22">
        <v>8</v>
      </c>
      <c r="F7" s="23" t="str">
        <f>CONCATENATE(D6,"=100")</f>
        <v>2016=100</v>
      </c>
      <c r="G7" s="24"/>
      <c r="H7" s="21" t="s">
        <v>277</v>
      </c>
      <c r="I7" s="22" t="s">
        <v>6</v>
      </c>
      <c r="J7" s="22">
        <v>10</v>
      </c>
      <c r="K7" s="23" t="str">
        <f>CONCATENATE(I6,"=100")</f>
        <v>2016=100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52</v>
      </c>
      <c r="D9" s="31">
        <v>60</v>
      </c>
      <c r="E9" s="31">
        <v>56</v>
      </c>
      <c r="F9" s="32"/>
      <c r="G9" s="32"/>
      <c r="H9" s="151">
        <v>1.026</v>
      </c>
      <c r="I9" s="151">
        <v>0.965</v>
      </c>
      <c r="J9" s="151">
        <v>0.519</v>
      </c>
      <c r="K9" s="33"/>
    </row>
    <row r="10" spans="1:11" s="34" customFormat="1" ht="11.25" customHeight="1">
      <c r="A10" s="36" t="s">
        <v>8</v>
      </c>
      <c r="B10" s="30"/>
      <c r="C10" s="31">
        <v>619</v>
      </c>
      <c r="D10" s="31">
        <v>618</v>
      </c>
      <c r="E10" s="31">
        <v>616</v>
      </c>
      <c r="F10" s="32"/>
      <c r="G10" s="32"/>
      <c r="H10" s="151">
        <v>11.619</v>
      </c>
      <c r="I10" s="151">
        <v>10.956</v>
      </c>
      <c r="J10" s="151">
        <v>13.301</v>
      </c>
      <c r="K10" s="33"/>
    </row>
    <row r="11" spans="1:11" s="34" customFormat="1" ht="11.25" customHeight="1">
      <c r="A11" s="29" t="s">
        <v>9</v>
      </c>
      <c r="B11" s="30"/>
      <c r="C11" s="31">
        <v>618</v>
      </c>
      <c r="D11" s="31">
        <v>677</v>
      </c>
      <c r="E11" s="31">
        <v>677</v>
      </c>
      <c r="F11" s="32"/>
      <c r="G11" s="32"/>
      <c r="H11" s="151">
        <v>11.964</v>
      </c>
      <c r="I11" s="151">
        <v>13.101</v>
      </c>
      <c r="J11" s="151">
        <v>13.98</v>
      </c>
      <c r="K11" s="33"/>
    </row>
    <row r="12" spans="1:11" s="34" customFormat="1" ht="11.25" customHeight="1">
      <c r="A12" s="36" t="s">
        <v>10</v>
      </c>
      <c r="B12" s="30"/>
      <c r="C12" s="31">
        <v>22</v>
      </c>
      <c r="D12" s="31">
        <v>24</v>
      </c>
      <c r="E12" s="31">
        <v>24</v>
      </c>
      <c r="F12" s="32"/>
      <c r="G12" s="32"/>
      <c r="H12" s="151">
        <v>0.369</v>
      </c>
      <c r="I12" s="151">
        <v>0.315</v>
      </c>
      <c r="J12" s="151">
        <v>0.318</v>
      </c>
      <c r="K12" s="33"/>
    </row>
    <row r="13" spans="1:11" s="43" customFormat="1" ht="11.25" customHeight="1">
      <c r="A13" s="37" t="s">
        <v>11</v>
      </c>
      <c r="B13" s="38"/>
      <c r="C13" s="39">
        <v>1311</v>
      </c>
      <c r="D13" s="39">
        <v>1379</v>
      </c>
      <c r="E13" s="39">
        <v>1373</v>
      </c>
      <c r="F13" s="40">
        <v>99.56490210297316</v>
      </c>
      <c r="G13" s="41"/>
      <c r="H13" s="152">
        <v>24.978</v>
      </c>
      <c r="I13" s="153">
        <v>25.337</v>
      </c>
      <c r="J13" s="153">
        <v>28.118000000000002</v>
      </c>
      <c r="K13" s="42">
        <v>110.97604294115327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1"/>
      <c r="I14" s="151"/>
      <c r="J14" s="151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52"/>
      <c r="I15" s="153"/>
      <c r="J15" s="15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1"/>
      <c r="I16" s="151"/>
      <c r="J16" s="151"/>
      <c r="K16" s="33"/>
    </row>
    <row r="17" spans="1:11" s="43" customFormat="1" ht="11.25" customHeight="1">
      <c r="A17" s="37" t="s">
        <v>13</v>
      </c>
      <c r="B17" s="38"/>
      <c r="C17" s="39">
        <v>112</v>
      </c>
      <c r="D17" s="39">
        <v>200</v>
      </c>
      <c r="E17" s="39">
        <v>120</v>
      </c>
      <c r="F17" s="40">
        <v>60</v>
      </c>
      <c r="G17" s="41"/>
      <c r="H17" s="152">
        <v>2.8</v>
      </c>
      <c r="I17" s="153">
        <v>3.2</v>
      </c>
      <c r="J17" s="153">
        <v>3.6</v>
      </c>
      <c r="K17" s="42">
        <v>112.5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1"/>
      <c r="I18" s="151"/>
      <c r="J18" s="151"/>
      <c r="K18" s="33"/>
    </row>
    <row r="19" spans="1:11" s="34" customFormat="1" ht="11.25" customHeight="1">
      <c r="A19" s="29" t="s">
        <v>14</v>
      </c>
      <c r="B19" s="30"/>
      <c r="C19" s="31">
        <v>853</v>
      </c>
      <c r="D19" s="31">
        <v>816</v>
      </c>
      <c r="E19" s="31">
        <v>914</v>
      </c>
      <c r="F19" s="32"/>
      <c r="G19" s="32"/>
      <c r="H19" s="151">
        <v>34.459</v>
      </c>
      <c r="I19" s="151">
        <v>32.575</v>
      </c>
      <c r="J19" s="151">
        <v>39.838</v>
      </c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51"/>
      <c r="I20" s="151"/>
      <c r="J20" s="151"/>
      <c r="K20" s="33"/>
    </row>
    <row r="21" spans="1:11" s="34" customFormat="1" ht="11.25" customHeight="1">
      <c r="A21" s="36" t="s">
        <v>16</v>
      </c>
      <c r="B21" s="30"/>
      <c r="C21" s="31">
        <v>10</v>
      </c>
      <c r="D21" s="31">
        <v>10</v>
      </c>
      <c r="E21" s="31">
        <v>10</v>
      </c>
      <c r="F21" s="32"/>
      <c r="G21" s="32"/>
      <c r="H21" s="151">
        <v>0.243</v>
      </c>
      <c r="I21" s="151">
        <v>0.225</v>
      </c>
      <c r="J21" s="151">
        <v>0.23</v>
      </c>
      <c r="K21" s="33"/>
    </row>
    <row r="22" spans="1:11" s="43" customFormat="1" ht="11.25" customHeight="1">
      <c r="A22" s="37" t="s">
        <v>17</v>
      </c>
      <c r="B22" s="38"/>
      <c r="C22" s="39">
        <v>863</v>
      </c>
      <c r="D22" s="39">
        <v>826</v>
      </c>
      <c r="E22" s="39">
        <v>924</v>
      </c>
      <c r="F22" s="40">
        <v>111.86440677966101</v>
      </c>
      <c r="G22" s="41"/>
      <c r="H22" s="152">
        <v>34.702000000000005</v>
      </c>
      <c r="I22" s="153">
        <v>32.800000000000004</v>
      </c>
      <c r="J22" s="153">
        <v>40.068</v>
      </c>
      <c r="K22" s="42">
        <v>122.15853658536582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1"/>
      <c r="I23" s="151"/>
      <c r="J23" s="151"/>
      <c r="K23" s="33"/>
    </row>
    <row r="24" spans="1:11" s="43" customFormat="1" ht="11.25" customHeight="1">
      <c r="A24" s="37" t="s">
        <v>18</v>
      </c>
      <c r="B24" s="38"/>
      <c r="C24" s="39">
        <v>253</v>
      </c>
      <c r="D24" s="39">
        <v>170</v>
      </c>
      <c r="E24" s="39">
        <v>172</v>
      </c>
      <c r="F24" s="40">
        <v>101.17647058823529</v>
      </c>
      <c r="G24" s="41"/>
      <c r="H24" s="152">
        <v>5.478</v>
      </c>
      <c r="I24" s="153">
        <v>3.568</v>
      </c>
      <c r="J24" s="153">
        <v>4.034</v>
      </c>
      <c r="K24" s="42">
        <v>113.06053811659191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1"/>
      <c r="I25" s="151"/>
      <c r="J25" s="151"/>
      <c r="K25" s="33"/>
    </row>
    <row r="26" spans="1:11" s="43" customFormat="1" ht="11.25" customHeight="1">
      <c r="A26" s="37" t="s">
        <v>19</v>
      </c>
      <c r="B26" s="38"/>
      <c r="C26" s="39">
        <v>406</v>
      </c>
      <c r="D26" s="39">
        <v>400</v>
      </c>
      <c r="E26" s="39">
        <v>380</v>
      </c>
      <c r="F26" s="40">
        <v>95</v>
      </c>
      <c r="G26" s="41"/>
      <c r="H26" s="152">
        <v>20.641</v>
      </c>
      <c r="I26" s="153">
        <v>20.2</v>
      </c>
      <c r="J26" s="153">
        <v>17</v>
      </c>
      <c r="K26" s="42">
        <v>84.15841584158416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1"/>
      <c r="I27" s="151"/>
      <c r="J27" s="151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51"/>
      <c r="I28" s="151"/>
      <c r="J28" s="151"/>
      <c r="K28" s="33"/>
    </row>
    <row r="29" spans="1:11" s="34" customFormat="1" ht="11.25" customHeight="1">
      <c r="A29" s="36" t="s">
        <v>21</v>
      </c>
      <c r="B29" s="30"/>
      <c r="C29" s="31">
        <v>234</v>
      </c>
      <c r="D29" s="31">
        <v>229</v>
      </c>
      <c r="E29" s="31">
        <v>240</v>
      </c>
      <c r="F29" s="32"/>
      <c r="G29" s="32"/>
      <c r="H29" s="151">
        <v>4.398</v>
      </c>
      <c r="I29" s="151">
        <v>4.872</v>
      </c>
      <c r="J29" s="151">
        <v>6.159</v>
      </c>
      <c r="K29" s="33"/>
    </row>
    <row r="30" spans="1:11" s="34" customFormat="1" ht="11.25" customHeight="1">
      <c r="A30" s="36" t="s">
        <v>22</v>
      </c>
      <c r="B30" s="30"/>
      <c r="C30" s="31">
        <v>52</v>
      </c>
      <c r="D30" s="31">
        <v>52</v>
      </c>
      <c r="E30" s="31">
        <v>69</v>
      </c>
      <c r="F30" s="32"/>
      <c r="G30" s="32"/>
      <c r="H30" s="151">
        <v>1.547</v>
      </c>
      <c r="I30" s="151">
        <v>1.275</v>
      </c>
      <c r="J30" s="151">
        <v>2.415</v>
      </c>
      <c r="K30" s="33"/>
    </row>
    <row r="31" spans="1:11" s="43" customFormat="1" ht="11.25" customHeight="1">
      <c r="A31" s="44" t="s">
        <v>23</v>
      </c>
      <c r="B31" s="38"/>
      <c r="C31" s="39">
        <v>286</v>
      </c>
      <c r="D31" s="39">
        <v>281</v>
      </c>
      <c r="E31" s="39">
        <v>309</v>
      </c>
      <c r="F31" s="40">
        <v>109.9644128113879</v>
      </c>
      <c r="G31" s="41"/>
      <c r="H31" s="152">
        <v>5.944999999999999</v>
      </c>
      <c r="I31" s="153">
        <v>6.147</v>
      </c>
      <c r="J31" s="153">
        <v>8.574</v>
      </c>
      <c r="K31" s="42">
        <v>139.48267447535383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1"/>
      <c r="I32" s="151"/>
      <c r="J32" s="151"/>
      <c r="K32" s="33"/>
    </row>
    <row r="33" spans="1:11" s="34" customFormat="1" ht="11.25" customHeight="1">
      <c r="A33" s="36" t="s">
        <v>24</v>
      </c>
      <c r="B33" s="30"/>
      <c r="C33" s="31">
        <v>52</v>
      </c>
      <c r="D33" s="31">
        <v>50</v>
      </c>
      <c r="E33" s="31">
        <v>40</v>
      </c>
      <c r="F33" s="32"/>
      <c r="G33" s="32"/>
      <c r="H33" s="151">
        <v>1.069</v>
      </c>
      <c r="I33" s="151">
        <v>1.1</v>
      </c>
      <c r="J33" s="151">
        <v>0.725</v>
      </c>
      <c r="K33" s="33"/>
    </row>
    <row r="34" spans="1:11" s="34" customFormat="1" ht="11.25" customHeight="1">
      <c r="A34" s="36" t="s">
        <v>25</v>
      </c>
      <c r="B34" s="30"/>
      <c r="C34" s="31">
        <v>95</v>
      </c>
      <c r="D34" s="31">
        <v>93</v>
      </c>
      <c r="E34" s="31">
        <v>42</v>
      </c>
      <c r="F34" s="32"/>
      <c r="G34" s="32"/>
      <c r="H34" s="151">
        <v>1.955</v>
      </c>
      <c r="I34" s="151">
        <v>1.95</v>
      </c>
      <c r="J34" s="151">
        <v>0.63</v>
      </c>
      <c r="K34" s="33"/>
    </row>
    <row r="35" spans="1:11" s="34" customFormat="1" ht="11.25" customHeight="1">
      <c r="A35" s="36" t="s">
        <v>26</v>
      </c>
      <c r="B35" s="30"/>
      <c r="C35" s="31">
        <v>6</v>
      </c>
      <c r="D35" s="31">
        <v>10</v>
      </c>
      <c r="E35" s="31">
        <v>10</v>
      </c>
      <c r="F35" s="32"/>
      <c r="G35" s="32"/>
      <c r="H35" s="151">
        <v>0.12</v>
      </c>
      <c r="I35" s="151">
        <v>0.19</v>
      </c>
      <c r="J35" s="151">
        <v>0.2</v>
      </c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51"/>
      <c r="I36" s="151"/>
      <c r="J36" s="151"/>
      <c r="K36" s="33"/>
    </row>
    <row r="37" spans="1:11" s="43" customFormat="1" ht="11.25" customHeight="1">
      <c r="A37" s="37" t="s">
        <v>28</v>
      </c>
      <c r="B37" s="38"/>
      <c r="C37" s="39">
        <v>153</v>
      </c>
      <c r="D37" s="39">
        <v>153</v>
      </c>
      <c r="E37" s="39">
        <v>92</v>
      </c>
      <c r="F37" s="40">
        <v>60.130718954248366</v>
      </c>
      <c r="G37" s="41"/>
      <c r="H37" s="152">
        <v>3.144</v>
      </c>
      <c r="I37" s="153">
        <v>3.2399999999999998</v>
      </c>
      <c r="J37" s="153">
        <v>1.555</v>
      </c>
      <c r="K37" s="42">
        <v>47.99382716049383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1"/>
      <c r="I38" s="151"/>
      <c r="J38" s="151"/>
      <c r="K38" s="33"/>
    </row>
    <row r="39" spans="1:11" s="43" customFormat="1" ht="11.25" customHeight="1">
      <c r="A39" s="37" t="s">
        <v>29</v>
      </c>
      <c r="B39" s="38"/>
      <c r="C39" s="39">
        <v>280</v>
      </c>
      <c r="D39" s="39">
        <v>270</v>
      </c>
      <c r="E39" s="39">
        <v>285</v>
      </c>
      <c r="F39" s="40">
        <v>105.55555555555556</v>
      </c>
      <c r="G39" s="41"/>
      <c r="H39" s="152">
        <v>8.77</v>
      </c>
      <c r="I39" s="153">
        <v>8.3</v>
      </c>
      <c r="J39" s="153">
        <v>8.9</v>
      </c>
      <c r="K39" s="42">
        <v>107.22891566265059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1"/>
      <c r="I40" s="151"/>
      <c r="J40" s="151"/>
      <c r="K40" s="33"/>
    </row>
    <row r="41" spans="1:11" s="34" customFormat="1" ht="11.25" customHeight="1">
      <c r="A41" s="29" t="s">
        <v>30</v>
      </c>
      <c r="B41" s="30"/>
      <c r="C41" s="31">
        <v>1038</v>
      </c>
      <c r="D41" s="31">
        <v>1050</v>
      </c>
      <c r="E41" s="31">
        <v>1174</v>
      </c>
      <c r="F41" s="32"/>
      <c r="G41" s="32"/>
      <c r="H41" s="151">
        <v>54.495</v>
      </c>
      <c r="I41" s="151">
        <v>53.057</v>
      </c>
      <c r="J41" s="151">
        <v>57.526</v>
      </c>
      <c r="K41" s="33"/>
    </row>
    <row r="42" spans="1:11" s="34" customFormat="1" ht="11.25" customHeight="1">
      <c r="A42" s="36" t="s">
        <v>31</v>
      </c>
      <c r="B42" s="30"/>
      <c r="C42" s="31">
        <v>1578</v>
      </c>
      <c r="D42" s="31">
        <v>1556</v>
      </c>
      <c r="E42" s="31">
        <v>1647</v>
      </c>
      <c r="F42" s="32"/>
      <c r="G42" s="32"/>
      <c r="H42" s="151">
        <v>59.964</v>
      </c>
      <c r="I42" s="151">
        <v>59.128</v>
      </c>
      <c r="J42" s="151">
        <v>59.292</v>
      </c>
      <c r="K42" s="33"/>
    </row>
    <row r="43" spans="1:11" s="34" customFormat="1" ht="11.25" customHeight="1">
      <c r="A43" s="36" t="s">
        <v>32</v>
      </c>
      <c r="B43" s="30"/>
      <c r="C43" s="31">
        <v>1478</v>
      </c>
      <c r="D43" s="31">
        <v>1550</v>
      </c>
      <c r="E43" s="31">
        <v>1446</v>
      </c>
      <c r="F43" s="32"/>
      <c r="G43" s="32"/>
      <c r="H43" s="151">
        <v>51.73</v>
      </c>
      <c r="I43" s="151">
        <v>54.25</v>
      </c>
      <c r="J43" s="151">
        <v>65.07</v>
      </c>
      <c r="K43" s="33"/>
    </row>
    <row r="44" spans="1:11" s="34" customFormat="1" ht="11.25" customHeight="1">
      <c r="A44" s="36" t="s">
        <v>33</v>
      </c>
      <c r="B44" s="30"/>
      <c r="C44" s="31">
        <v>962</v>
      </c>
      <c r="D44" s="31">
        <v>905</v>
      </c>
      <c r="E44" s="31">
        <v>883</v>
      </c>
      <c r="F44" s="32"/>
      <c r="G44" s="32"/>
      <c r="H44" s="151">
        <v>39.507</v>
      </c>
      <c r="I44" s="151">
        <v>35.275</v>
      </c>
      <c r="J44" s="151">
        <v>30.905</v>
      </c>
      <c r="K44" s="33"/>
    </row>
    <row r="45" spans="1:11" s="34" customFormat="1" ht="11.25" customHeight="1">
      <c r="A45" s="36" t="s">
        <v>34</v>
      </c>
      <c r="B45" s="30"/>
      <c r="C45" s="31">
        <v>1710</v>
      </c>
      <c r="D45" s="31">
        <v>2451</v>
      </c>
      <c r="E45" s="31">
        <v>2800</v>
      </c>
      <c r="F45" s="32"/>
      <c r="G45" s="32"/>
      <c r="H45" s="151">
        <v>82.08</v>
      </c>
      <c r="I45" s="151">
        <v>102.942</v>
      </c>
      <c r="J45" s="151">
        <v>126</v>
      </c>
      <c r="K45" s="33"/>
    </row>
    <row r="46" spans="1:11" s="34" customFormat="1" ht="11.25" customHeight="1">
      <c r="A46" s="36" t="s">
        <v>35</v>
      </c>
      <c r="B46" s="30"/>
      <c r="C46" s="31">
        <v>1630</v>
      </c>
      <c r="D46" s="31">
        <v>1726</v>
      </c>
      <c r="E46" s="31">
        <v>1730</v>
      </c>
      <c r="F46" s="32"/>
      <c r="G46" s="32"/>
      <c r="H46" s="151">
        <v>65.2</v>
      </c>
      <c r="I46" s="151">
        <v>73.355</v>
      </c>
      <c r="J46" s="151">
        <v>60.55</v>
      </c>
      <c r="K46" s="33"/>
    </row>
    <row r="47" spans="1:11" s="34" customFormat="1" ht="11.25" customHeight="1">
      <c r="A47" s="36" t="s">
        <v>36</v>
      </c>
      <c r="B47" s="30"/>
      <c r="C47" s="31">
        <v>457</v>
      </c>
      <c r="D47" s="31">
        <v>443</v>
      </c>
      <c r="E47" s="31">
        <v>405</v>
      </c>
      <c r="F47" s="32"/>
      <c r="G47" s="32"/>
      <c r="H47" s="151">
        <v>17.138</v>
      </c>
      <c r="I47" s="151">
        <v>18.163</v>
      </c>
      <c r="J47" s="151">
        <v>18.833</v>
      </c>
      <c r="K47" s="33"/>
    </row>
    <row r="48" spans="1:11" s="34" customFormat="1" ht="11.25" customHeight="1">
      <c r="A48" s="36" t="s">
        <v>37</v>
      </c>
      <c r="B48" s="30"/>
      <c r="C48" s="31">
        <v>3595</v>
      </c>
      <c r="D48" s="31">
        <v>3911</v>
      </c>
      <c r="E48" s="31">
        <v>2764</v>
      </c>
      <c r="F48" s="32"/>
      <c r="G48" s="32"/>
      <c r="H48" s="151">
        <v>168.965</v>
      </c>
      <c r="I48" s="151">
        <v>170.52</v>
      </c>
      <c r="J48" s="151">
        <v>116.088</v>
      </c>
      <c r="K48" s="33"/>
    </row>
    <row r="49" spans="1:11" s="34" customFormat="1" ht="11.25" customHeight="1">
      <c r="A49" s="36" t="s">
        <v>38</v>
      </c>
      <c r="B49" s="30"/>
      <c r="C49" s="31">
        <v>493</v>
      </c>
      <c r="D49" s="31">
        <v>700</v>
      </c>
      <c r="E49" s="31">
        <v>612</v>
      </c>
      <c r="F49" s="32"/>
      <c r="G49" s="32"/>
      <c r="H49" s="151">
        <v>24.65</v>
      </c>
      <c r="I49" s="151">
        <v>42</v>
      </c>
      <c r="J49" s="151">
        <v>26.316</v>
      </c>
      <c r="K49" s="33"/>
    </row>
    <row r="50" spans="1:11" s="43" customFormat="1" ht="11.25" customHeight="1">
      <c r="A50" s="44" t="s">
        <v>39</v>
      </c>
      <c r="B50" s="38"/>
      <c r="C50" s="39">
        <v>12941</v>
      </c>
      <c r="D50" s="39">
        <v>14292</v>
      </c>
      <c r="E50" s="39">
        <v>13461</v>
      </c>
      <c r="F50" s="40">
        <v>94.1855583543241</v>
      </c>
      <c r="G50" s="41"/>
      <c r="H50" s="152">
        <v>563.7289999999999</v>
      </c>
      <c r="I50" s="153">
        <v>608.69</v>
      </c>
      <c r="J50" s="153">
        <v>560.58</v>
      </c>
      <c r="K50" s="42">
        <v>92.09614089273687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1"/>
      <c r="I51" s="151"/>
      <c r="J51" s="151"/>
      <c r="K51" s="33"/>
    </row>
    <row r="52" spans="1:11" s="43" customFormat="1" ht="11.25" customHeight="1">
      <c r="A52" s="37" t="s">
        <v>40</v>
      </c>
      <c r="B52" s="38"/>
      <c r="C52" s="39">
        <v>31</v>
      </c>
      <c r="D52" s="39">
        <v>31</v>
      </c>
      <c r="E52" s="39">
        <v>30</v>
      </c>
      <c r="F52" s="40">
        <v>96.7741935483871</v>
      </c>
      <c r="G52" s="41"/>
      <c r="H52" s="152">
        <v>0.713</v>
      </c>
      <c r="I52" s="153">
        <v>0.725</v>
      </c>
      <c r="J52" s="153">
        <v>0.77</v>
      </c>
      <c r="K52" s="42">
        <v>106.20689655172414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1"/>
      <c r="I53" s="151"/>
      <c r="J53" s="151"/>
      <c r="K53" s="33"/>
    </row>
    <row r="54" spans="1:11" s="34" customFormat="1" ht="11.25" customHeight="1">
      <c r="A54" s="36" t="s">
        <v>41</v>
      </c>
      <c r="B54" s="30"/>
      <c r="C54" s="31">
        <v>200</v>
      </c>
      <c r="D54" s="31">
        <v>300</v>
      </c>
      <c r="E54" s="31">
        <v>344</v>
      </c>
      <c r="F54" s="32"/>
      <c r="G54" s="32"/>
      <c r="H54" s="151">
        <v>5.6</v>
      </c>
      <c r="I54" s="151">
        <v>9</v>
      </c>
      <c r="J54" s="151">
        <v>9.976</v>
      </c>
      <c r="K54" s="33"/>
    </row>
    <row r="55" spans="1:11" s="34" customFormat="1" ht="11.25" customHeight="1">
      <c r="A55" s="36" t="s">
        <v>42</v>
      </c>
      <c r="B55" s="30"/>
      <c r="C55" s="31">
        <v>301</v>
      </c>
      <c r="D55" s="31">
        <v>291</v>
      </c>
      <c r="E55" s="31">
        <v>281</v>
      </c>
      <c r="F55" s="32"/>
      <c r="G55" s="32"/>
      <c r="H55" s="151">
        <v>9.03</v>
      </c>
      <c r="I55" s="151">
        <v>8.73</v>
      </c>
      <c r="J55" s="151">
        <v>8.43</v>
      </c>
      <c r="K55" s="33"/>
    </row>
    <row r="56" spans="1:11" s="34" customFormat="1" ht="11.25" customHeight="1">
      <c r="A56" s="36" t="s">
        <v>43</v>
      </c>
      <c r="B56" s="30"/>
      <c r="C56" s="31">
        <v>90</v>
      </c>
      <c r="D56" s="31">
        <v>92</v>
      </c>
      <c r="E56" s="31">
        <v>76</v>
      </c>
      <c r="F56" s="32"/>
      <c r="G56" s="32"/>
      <c r="H56" s="151">
        <v>1.203</v>
      </c>
      <c r="I56" s="151">
        <v>1.1</v>
      </c>
      <c r="J56" s="151">
        <v>1.29</v>
      </c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51"/>
      <c r="I57" s="151"/>
      <c r="J57" s="151"/>
      <c r="K57" s="33"/>
    </row>
    <row r="58" spans="1:11" s="34" customFormat="1" ht="11.25" customHeight="1">
      <c r="A58" s="36" t="s">
        <v>45</v>
      </c>
      <c r="B58" s="30"/>
      <c r="C58" s="31">
        <v>134</v>
      </c>
      <c r="D58" s="31">
        <v>205</v>
      </c>
      <c r="E58" s="31">
        <v>98</v>
      </c>
      <c r="F58" s="32"/>
      <c r="G58" s="32"/>
      <c r="H58" s="151">
        <v>2.881</v>
      </c>
      <c r="I58" s="151">
        <v>5.33</v>
      </c>
      <c r="J58" s="151">
        <v>2.94</v>
      </c>
      <c r="K58" s="33"/>
    </row>
    <row r="59" spans="1:11" s="43" customFormat="1" ht="11.25" customHeight="1">
      <c r="A59" s="37" t="s">
        <v>46</v>
      </c>
      <c r="B59" s="38"/>
      <c r="C59" s="39">
        <v>725</v>
      </c>
      <c r="D59" s="39">
        <v>888</v>
      </c>
      <c r="E59" s="39">
        <v>799</v>
      </c>
      <c r="F59" s="40">
        <v>89.97747747747748</v>
      </c>
      <c r="G59" s="41"/>
      <c r="H59" s="152">
        <v>18.714</v>
      </c>
      <c r="I59" s="153">
        <v>24.160000000000004</v>
      </c>
      <c r="J59" s="153">
        <v>22.636</v>
      </c>
      <c r="K59" s="42">
        <v>93.69205298013243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1"/>
      <c r="I60" s="151"/>
      <c r="J60" s="151"/>
      <c r="K60" s="33"/>
    </row>
    <row r="61" spans="1:11" s="34" customFormat="1" ht="11.25" customHeight="1">
      <c r="A61" s="36" t="s">
        <v>47</v>
      </c>
      <c r="B61" s="30"/>
      <c r="C61" s="31">
        <v>286</v>
      </c>
      <c r="D61" s="31">
        <v>250</v>
      </c>
      <c r="E61" s="31">
        <v>220</v>
      </c>
      <c r="F61" s="32"/>
      <c r="G61" s="32"/>
      <c r="H61" s="151">
        <v>6.864</v>
      </c>
      <c r="I61" s="151">
        <v>5</v>
      </c>
      <c r="J61" s="151">
        <v>5.5</v>
      </c>
      <c r="K61" s="33"/>
    </row>
    <row r="62" spans="1:11" s="34" customFormat="1" ht="11.25" customHeight="1">
      <c r="A62" s="36" t="s">
        <v>48</v>
      </c>
      <c r="B62" s="30"/>
      <c r="C62" s="31">
        <v>107</v>
      </c>
      <c r="D62" s="31">
        <v>97</v>
      </c>
      <c r="E62" s="31">
        <v>103</v>
      </c>
      <c r="F62" s="32"/>
      <c r="G62" s="32"/>
      <c r="H62" s="151">
        <v>1.433</v>
      </c>
      <c r="I62" s="151">
        <v>1.198</v>
      </c>
      <c r="J62" s="151">
        <v>1.366</v>
      </c>
      <c r="K62" s="33"/>
    </row>
    <row r="63" spans="1:11" s="34" customFormat="1" ht="11.25" customHeight="1">
      <c r="A63" s="36" t="s">
        <v>49</v>
      </c>
      <c r="B63" s="30"/>
      <c r="C63" s="31">
        <v>74</v>
      </c>
      <c r="D63" s="31">
        <v>87</v>
      </c>
      <c r="E63" s="31">
        <v>84</v>
      </c>
      <c r="F63" s="32"/>
      <c r="G63" s="32"/>
      <c r="H63" s="151">
        <v>2.775</v>
      </c>
      <c r="I63" s="151">
        <v>0.8874</v>
      </c>
      <c r="J63" s="151">
        <v>1.134</v>
      </c>
      <c r="K63" s="33"/>
    </row>
    <row r="64" spans="1:11" s="43" customFormat="1" ht="11.25" customHeight="1">
      <c r="A64" s="37" t="s">
        <v>50</v>
      </c>
      <c r="B64" s="38"/>
      <c r="C64" s="39">
        <v>467</v>
      </c>
      <c r="D64" s="39">
        <v>434</v>
      </c>
      <c r="E64" s="39">
        <v>407</v>
      </c>
      <c r="F64" s="40">
        <v>93.77880184331798</v>
      </c>
      <c r="G64" s="41"/>
      <c r="H64" s="152">
        <v>11.072000000000001</v>
      </c>
      <c r="I64" s="153">
        <v>7.0854</v>
      </c>
      <c r="J64" s="153">
        <v>8</v>
      </c>
      <c r="K64" s="42">
        <v>112.90823383295226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1"/>
      <c r="I65" s="151"/>
      <c r="J65" s="151"/>
      <c r="K65" s="33"/>
    </row>
    <row r="66" spans="1:11" s="43" customFormat="1" ht="11.25" customHeight="1">
      <c r="A66" s="37" t="s">
        <v>51</v>
      </c>
      <c r="B66" s="38"/>
      <c r="C66" s="39">
        <v>315</v>
      </c>
      <c r="D66" s="39">
        <v>330</v>
      </c>
      <c r="E66" s="39">
        <v>296</v>
      </c>
      <c r="F66" s="40">
        <v>89.6969696969697</v>
      </c>
      <c r="G66" s="41"/>
      <c r="H66" s="152">
        <v>5.135</v>
      </c>
      <c r="I66" s="153">
        <v>5.9</v>
      </c>
      <c r="J66" s="153">
        <v>6.553</v>
      </c>
      <c r="K66" s="42">
        <v>111.06779661016948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1"/>
      <c r="I67" s="151"/>
      <c r="J67" s="151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51"/>
      <c r="I68" s="151"/>
      <c r="J68" s="151"/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51"/>
      <c r="I69" s="151"/>
      <c r="J69" s="151"/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52"/>
      <c r="I70" s="153"/>
      <c r="J70" s="15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1"/>
      <c r="I71" s="151"/>
      <c r="J71" s="151"/>
      <c r="K71" s="33"/>
    </row>
    <row r="72" spans="1:11" s="34" customFormat="1" ht="11.25" customHeight="1">
      <c r="A72" s="36" t="s">
        <v>55</v>
      </c>
      <c r="B72" s="30"/>
      <c r="C72" s="31">
        <v>77</v>
      </c>
      <c r="D72" s="31">
        <v>77</v>
      </c>
      <c r="E72" s="31">
        <v>63</v>
      </c>
      <c r="F72" s="32"/>
      <c r="G72" s="32"/>
      <c r="H72" s="151">
        <v>1.713</v>
      </c>
      <c r="I72" s="151">
        <v>1.713</v>
      </c>
      <c r="J72" s="151">
        <v>1.325</v>
      </c>
      <c r="K72" s="33"/>
    </row>
    <row r="73" spans="1:11" s="34" customFormat="1" ht="11.25" customHeight="1">
      <c r="A73" s="36" t="s">
        <v>56</v>
      </c>
      <c r="B73" s="30"/>
      <c r="C73" s="31">
        <v>305</v>
      </c>
      <c r="D73" s="31">
        <v>300</v>
      </c>
      <c r="E73" s="31">
        <v>385</v>
      </c>
      <c r="F73" s="32"/>
      <c r="G73" s="32"/>
      <c r="H73" s="151">
        <v>7.69</v>
      </c>
      <c r="I73" s="151">
        <v>7.2</v>
      </c>
      <c r="J73" s="151">
        <v>9.625</v>
      </c>
      <c r="K73" s="33"/>
    </row>
    <row r="74" spans="1:11" s="34" customFormat="1" ht="11.25" customHeight="1">
      <c r="A74" s="36" t="s">
        <v>57</v>
      </c>
      <c r="B74" s="30"/>
      <c r="C74" s="31">
        <v>70</v>
      </c>
      <c r="D74" s="31">
        <v>70</v>
      </c>
      <c r="E74" s="31">
        <v>85</v>
      </c>
      <c r="F74" s="32"/>
      <c r="G74" s="32"/>
      <c r="H74" s="151">
        <v>2.45</v>
      </c>
      <c r="I74" s="151">
        <v>2.45</v>
      </c>
      <c r="J74" s="151">
        <v>2.975</v>
      </c>
      <c r="K74" s="33"/>
    </row>
    <row r="75" spans="1:11" s="34" customFormat="1" ht="11.25" customHeight="1">
      <c r="A75" s="36" t="s">
        <v>58</v>
      </c>
      <c r="B75" s="30"/>
      <c r="C75" s="31">
        <v>92</v>
      </c>
      <c r="D75" s="31">
        <v>92</v>
      </c>
      <c r="E75" s="31">
        <v>60</v>
      </c>
      <c r="F75" s="32"/>
      <c r="G75" s="32"/>
      <c r="H75" s="151">
        <v>2.253</v>
      </c>
      <c r="I75" s="151">
        <v>2.2525</v>
      </c>
      <c r="J75" s="151">
        <v>1.504</v>
      </c>
      <c r="K75" s="33"/>
    </row>
    <row r="76" spans="1:11" s="34" customFormat="1" ht="11.25" customHeight="1">
      <c r="A76" s="36" t="s">
        <v>59</v>
      </c>
      <c r="B76" s="30"/>
      <c r="C76" s="31">
        <v>80</v>
      </c>
      <c r="D76" s="31">
        <v>75</v>
      </c>
      <c r="E76" s="31">
        <v>70</v>
      </c>
      <c r="F76" s="32"/>
      <c r="G76" s="32"/>
      <c r="H76" s="151">
        <v>1.76</v>
      </c>
      <c r="I76" s="151">
        <v>2.25</v>
      </c>
      <c r="J76" s="151">
        <v>2.1</v>
      </c>
      <c r="K76" s="33"/>
    </row>
    <row r="77" spans="1:11" s="34" customFormat="1" ht="11.25" customHeight="1">
      <c r="A77" s="36" t="s">
        <v>60</v>
      </c>
      <c r="B77" s="30"/>
      <c r="C77" s="31">
        <v>37</v>
      </c>
      <c r="D77" s="31">
        <v>30</v>
      </c>
      <c r="E77" s="31">
        <v>15</v>
      </c>
      <c r="F77" s="32"/>
      <c r="G77" s="32"/>
      <c r="H77" s="151">
        <v>0.694</v>
      </c>
      <c r="I77" s="151">
        <v>0.66</v>
      </c>
      <c r="J77" s="151">
        <v>0.33</v>
      </c>
      <c r="K77" s="33"/>
    </row>
    <row r="78" spans="1:11" s="34" customFormat="1" ht="11.25" customHeight="1">
      <c r="A78" s="36" t="s">
        <v>61</v>
      </c>
      <c r="B78" s="30"/>
      <c r="C78" s="31">
        <v>248</v>
      </c>
      <c r="D78" s="31">
        <v>310</v>
      </c>
      <c r="E78" s="31">
        <v>245</v>
      </c>
      <c r="F78" s="32"/>
      <c r="G78" s="32"/>
      <c r="H78" s="151">
        <v>4.764</v>
      </c>
      <c r="I78" s="151">
        <v>7.75</v>
      </c>
      <c r="J78" s="151">
        <v>6.125</v>
      </c>
      <c r="K78" s="33"/>
    </row>
    <row r="79" spans="1:11" s="34" customFormat="1" ht="11.25" customHeight="1">
      <c r="A79" s="36" t="s">
        <v>62</v>
      </c>
      <c r="B79" s="30"/>
      <c r="C79" s="31">
        <v>100</v>
      </c>
      <c r="D79" s="31">
        <v>97</v>
      </c>
      <c r="E79" s="31">
        <v>104</v>
      </c>
      <c r="F79" s="32"/>
      <c r="G79" s="32"/>
      <c r="H79" s="151">
        <v>3</v>
      </c>
      <c r="I79" s="151">
        <v>2.657</v>
      </c>
      <c r="J79" s="151">
        <v>4.066</v>
      </c>
      <c r="K79" s="33"/>
    </row>
    <row r="80" spans="1:11" s="43" customFormat="1" ht="11.25" customHeight="1">
      <c r="A80" s="44" t="s">
        <v>63</v>
      </c>
      <c r="B80" s="38"/>
      <c r="C80" s="39">
        <v>1009</v>
      </c>
      <c r="D80" s="39">
        <v>1051</v>
      </c>
      <c r="E80" s="39">
        <v>1027</v>
      </c>
      <c r="F80" s="40">
        <v>97.71646051379638</v>
      </c>
      <c r="G80" s="41"/>
      <c r="H80" s="152">
        <v>24.324</v>
      </c>
      <c r="I80" s="153">
        <v>26.932499999999997</v>
      </c>
      <c r="J80" s="153">
        <v>28.049999999999997</v>
      </c>
      <c r="K80" s="42">
        <v>104.14926204399887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1"/>
      <c r="I81" s="151"/>
      <c r="J81" s="151"/>
      <c r="K81" s="33"/>
    </row>
    <row r="82" spans="1:11" s="34" customFormat="1" ht="11.25" customHeight="1">
      <c r="A82" s="36" t="s">
        <v>64</v>
      </c>
      <c r="B82" s="30"/>
      <c r="C82" s="31">
        <v>303</v>
      </c>
      <c r="D82" s="31">
        <v>302</v>
      </c>
      <c r="E82" s="31">
        <v>186</v>
      </c>
      <c r="F82" s="32"/>
      <c r="G82" s="32"/>
      <c r="H82" s="151">
        <v>4.077</v>
      </c>
      <c r="I82" s="151">
        <v>4.077</v>
      </c>
      <c r="J82" s="151">
        <v>4.241</v>
      </c>
      <c r="K82" s="33"/>
    </row>
    <row r="83" spans="1:11" s="34" customFormat="1" ht="11.25" customHeight="1">
      <c r="A83" s="36" t="s">
        <v>65</v>
      </c>
      <c r="B83" s="30"/>
      <c r="C83" s="31">
        <v>562</v>
      </c>
      <c r="D83" s="31">
        <v>560</v>
      </c>
      <c r="E83" s="31">
        <v>486</v>
      </c>
      <c r="F83" s="32"/>
      <c r="G83" s="32"/>
      <c r="H83" s="151">
        <v>9.642</v>
      </c>
      <c r="I83" s="151">
        <v>9.6</v>
      </c>
      <c r="J83" s="151">
        <v>8.871</v>
      </c>
      <c r="K83" s="33"/>
    </row>
    <row r="84" spans="1:11" s="43" customFormat="1" ht="11.25" customHeight="1">
      <c r="A84" s="37" t="s">
        <v>66</v>
      </c>
      <c r="B84" s="38"/>
      <c r="C84" s="39">
        <v>865</v>
      </c>
      <c r="D84" s="39">
        <v>862</v>
      </c>
      <c r="E84" s="39">
        <v>672</v>
      </c>
      <c r="F84" s="40">
        <v>77.95823665893272</v>
      </c>
      <c r="G84" s="41"/>
      <c r="H84" s="152">
        <v>13.719</v>
      </c>
      <c r="I84" s="153">
        <v>13.677</v>
      </c>
      <c r="J84" s="153">
        <v>13.112</v>
      </c>
      <c r="K84" s="42">
        <v>95.86897711486438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1"/>
      <c r="I85" s="151"/>
      <c r="J85" s="15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4"/>
      <c r="I86" s="155"/>
      <c r="J86" s="155"/>
      <c r="K86" s="51"/>
    </row>
    <row r="87" spans="1:11" s="43" customFormat="1" ht="11.25" customHeight="1">
      <c r="A87" s="52" t="s">
        <v>67</v>
      </c>
      <c r="B87" s="53"/>
      <c r="C87" s="54">
        <v>20017</v>
      </c>
      <c r="D87" s="54">
        <v>21567</v>
      </c>
      <c r="E87" s="54">
        <v>20347</v>
      </c>
      <c r="F87" s="55">
        <f>IF(D87&gt;0,100*E87/D87,0)</f>
        <v>94.34320953308296</v>
      </c>
      <c r="G87" s="41"/>
      <c r="H87" s="156">
        <v>743.8639999999998</v>
      </c>
      <c r="I87" s="157">
        <v>789.9619000000001</v>
      </c>
      <c r="J87" s="157">
        <v>751.55</v>
      </c>
      <c r="K87" s="55">
        <f>IF(I87&gt;0,100*J87/I87,0)</f>
        <v>95.13749966928783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9" useFirstPageNumber="1" horizontalDpi="600" verticalDpi="600" orientation="portrait" paperSize="9" scale="70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K625"/>
  <sheetViews>
    <sheetView view="pageBreakPreview" zoomScale="81" zoomScaleSheetLayoutView="81" zoomScalePageLayoutView="0" workbookViewId="0" topLeftCell="A1">
      <selection activeCell="A1" sqref="A1"/>
    </sheetView>
  </sheetViews>
  <sheetFormatPr defaultColWidth="9.8515625" defaultRowHeight="11.25" customHeight="1"/>
  <cols>
    <col min="1" max="1" width="20.28125" style="63" customWidth="1"/>
    <col min="2" max="2" width="0.85546875" style="63" customWidth="1"/>
    <col min="3" max="3" width="13.7109375" style="63" customWidth="1"/>
    <col min="4" max="4" width="13.140625" style="63" customWidth="1"/>
    <col min="5" max="6" width="12.421875" style="63" customWidth="1"/>
    <col min="7" max="7" width="0.71875" style="63" customWidth="1"/>
    <col min="8" max="8" width="13.421875" style="63" customWidth="1"/>
    <col min="9" max="9" width="13.28125" style="63" customWidth="1"/>
    <col min="10" max="11" width="12.421875" style="63" customWidth="1"/>
    <col min="12" max="12" width="9.8515625" style="63" customWidth="1"/>
    <col min="13" max="15" width="11.421875" style="7" customWidth="1"/>
    <col min="16" max="16384" width="9.8515625" style="63" customWidth="1"/>
  </cols>
  <sheetData>
    <row r="1" spans="1:11" s="1" customFormat="1" ht="12.75" customHeigh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s="1" customFormat="1" ht="11.25" customHeight="1">
      <c r="A2" s="3" t="s">
        <v>80</v>
      </c>
      <c r="B2" s="4"/>
      <c r="C2" s="4"/>
      <c r="D2" s="4"/>
      <c r="E2" s="5"/>
      <c r="F2" s="4"/>
      <c r="G2" s="4"/>
      <c r="H2" s="4"/>
      <c r="I2" s="6"/>
      <c r="J2" s="200" t="s">
        <v>69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01" t="s">
        <v>2</v>
      </c>
      <c r="D4" s="202"/>
      <c r="E4" s="202"/>
      <c r="F4" s="203"/>
      <c r="G4" s="10"/>
      <c r="H4" s="204" t="s">
        <v>3</v>
      </c>
      <c r="I4" s="205"/>
      <c r="J4" s="205"/>
      <c r="K4" s="206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2015</v>
      </c>
      <c r="D6" s="17">
        <f>E6-1</f>
        <v>2016</v>
      </c>
      <c r="E6" s="17">
        <v>2017</v>
      </c>
      <c r="F6" s="18">
        <f>E6</f>
        <v>2017</v>
      </c>
      <c r="G6" s="19"/>
      <c r="H6" s="16">
        <f>J6-2</f>
        <v>2015</v>
      </c>
      <c r="I6" s="17">
        <f>J6-1</f>
        <v>2016</v>
      </c>
      <c r="J6" s="17">
        <v>2017</v>
      </c>
      <c r="K6" s="18">
        <f>J6</f>
        <v>2017</v>
      </c>
    </row>
    <row r="7" spans="1:11" s="11" customFormat="1" ht="11.25" customHeight="1" thickBot="1">
      <c r="A7" s="20"/>
      <c r="B7" s="9"/>
      <c r="C7" s="21" t="s">
        <v>277</v>
      </c>
      <c r="D7" s="22" t="s">
        <v>6</v>
      </c>
      <c r="E7" s="22">
        <v>7</v>
      </c>
      <c r="F7" s="23" t="str">
        <f>CONCATENATE(D6,"=100")</f>
        <v>2016=100</v>
      </c>
      <c r="G7" s="24"/>
      <c r="H7" s="21" t="s">
        <v>277</v>
      </c>
      <c r="I7" s="22" t="s">
        <v>6</v>
      </c>
      <c r="J7" s="22">
        <v>10</v>
      </c>
      <c r="K7" s="23" t="str">
        <f>CONCATENATE(I6,"=100")</f>
        <v>2016=100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5841</v>
      </c>
      <c r="D9" s="31">
        <v>6022</v>
      </c>
      <c r="E9" s="31">
        <v>5661</v>
      </c>
      <c r="F9" s="32"/>
      <c r="G9" s="32"/>
      <c r="H9" s="151">
        <v>126.285</v>
      </c>
      <c r="I9" s="151">
        <v>129.996</v>
      </c>
      <c r="J9" s="151">
        <v>125.508</v>
      </c>
      <c r="K9" s="33"/>
    </row>
    <row r="10" spans="1:11" s="34" customFormat="1" ht="11.25" customHeight="1">
      <c r="A10" s="36" t="s">
        <v>8</v>
      </c>
      <c r="B10" s="30"/>
      <c r="C10" s="31">
        <v>4272</v>
      </c>
      <c r="D10" s="31">
        <v>4211</v>
      </c>
      <c r="E10" s="31">
        <v>4023</v>
      </c>
      <c r="F10" s="32"/>
      <c r="G10" s="32"/>
      <c r="H10" s="151">
        <v>86.205</v>
      </c>
      <c r="I10" s="151">
        <v>80.344</v>
      </c>
      <c r="J10" s="151">
        <v>81.719</v>
      </c>
      <c r="K10" s="33"/>
    </row>
    <row r="11" spans="1:11" s="34" customFormat="1" ht="11.25" customHeight="1">
      <c r="A11" s="29" t="s">
        <v>9</v>
      </c>
      <c r="B11" s="30"/>
      <c r="C11" s="31">
        <v>6266</v>
      </c>
      <c r="D11" s="31">
        <v>6880</v>
      </c>
      <c r="E11" s="31">
        <v>6881</v>
      </c>
      <c r="F11" s="32"/>
      <c r="G11" s="32"/>
      <c r="H11" s="151">
        <v>225.702</v>
      </c>
      <c r="I11" s="151">
        <v>171.081</v>
      </c>
      <c r="J11" s="151">
        <v>171.992</v>
      </c>
      <c r="K11" s="33"/>
    </row>
    <row r="12" spans="1:11" s="34" customFormat="1" ht="11.25" customHeight="1">
      <c r="A12" s="36" t="s">
        <v>10</v>
      </c>
      <c r="B12" s="30"/>
      <c r="C12" s="31">
        <v>2969</v>
      </c>
      <c r="D12" s="31">
        <v>3158</v>
      </c>
      <c r="E12" s="31">
        <v>3158</v>
      </c>
      <c r="F12" s="32"/>
      <c r="G12" s="32"/>
      <c r="H12" s="151">
        <v>66.99</v>
      </c>
      <c r="I12" s="151">
        <v>59.7125</v>
      </c>
      <c r="J12" s="151">
        <v>59.735</v>
      </c>
      <c r="K12" s="33"/>
    </row>
    <row r="13" spans="1:11" s="43" customFormat="1" ht="11.25" customHeight="1">
      <c r="A13" s="37" t="s">
        <v>11</v>
      </c>
      <c r="B13" s="38"/>
      <c r="C13" s="39">
        <v>19348</v>
      </c>
      <c r="D13" s="39">
        <v>20271</v>
      </c>
      <c r="E13" s="39">
        <v>19723</v>
      </c>
      <c r="F13" s="40">
        <v>97.29663065462977</v>
      </c>
      <c r="G13" s="41"/>
      <c r="H13" s="152">
        <v>505.182</v>
      </c>
      <c r="I13" s="153">
        <v>441.13349999999997</v>
      </c>
      <c r="J13" s="153">
        <v>438.95399999999995</v>
      </c>
      <c r="K13" s="42">
        <v>99.5059318777649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1"/>
      <c r="I14" s="151"/>
      <c r="J14" s="151"/>
      <c r="K14" s="33"/>
    </row>
    <row r="15" spans="1:11" s="43" customFormat="1" ht="11.25" customHeight="1">
      <c r="A15" s="37" t="s">
        <v>12</v>
      </c>
      <c r="B15" s="38"/>
      <c r="C15" s="39">
        <v>900</v>
      </c>
      <c r="D15" s="39">
        <v>900</v>
      </c>
      <c r="E15" s="39">
        <v>844</v>
      </c>
      <c r="F15" s="40">
        <v>93.77777777777777</v>
      </c>
      <c r="G15" s="41"/>
      <c r="H15" s="152">
        <v>18</v>
      </c>
      <c r="I15" s="153">
        <v>18</v>
      </c>
      <c r="J15" s="153">
        <v>12.5</v>
      </c>
      <c r="K15" s="42">
        <v>69.44444444444444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1"/>
      <c r="I16" s="151"/>
      <c r="J16" s="151"/>
      <c r="K16" s="33"/>
    </row>
    <row r="17" spans="1:11" s="43" customFormat="1" ht="11.25" customHeight="1">
      <c r="A17" s="37" t="s">
        <v>13</v>
      </c>
      <c r="B17" s="38"/>
      <c r="C17" s="39">
        <v>142</v>
      </c>
      <c r="D17" s="39">
        <v>200</v>
      </c>
      <c r="E17" s="39">
        <v>120</v>
      </c>
      <c r="F17" s="40">
        <v>60</v>
      </c>
      <c r="G17" s="41"/>
      <c r="H17" s="152">
        <v>3.55</v>
      </c>
      <c r="I17" s="153">
        <v>3.2</v>
      </c>
      <c r="J17" s="153">
        <v>3.6</v>
      </c>
      <c r="K17" s="42">
        <v>112.5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1"/>
      <c r="I18" s="151"/>
      <c r="J18" s="151"/>
      <c r="K18" s="33"/>
    </row>
    <row r="19" spans="1:11" s="34" customFormat="1" ht="11.25" customHeight="1">
      <c r="A19" s="29" t="s">
        <v>14</v>
      </c>
      <c r="B19" s="30"/>
      <c r="C19" s="31">
        <v>1233</v>
      </c>
      <c r="D19" s="31">
        <v>1182</v>
      </c>
      <c r="E19" s="31">
        <v>1339</v>
      </c>
      <c r="F19" s="32"/>
      <c r="G19" s="32"/>
      <c r="H19" s="151">
        <v>51.179</v>
      </c>
      <c r="I19" s="151">
        <v>48.5</v>
      </c>
      <c r="J19" s="151">
        <v>61.094</v>
      </c>
      <c r="K19" s="33"/>
    </row>
    <row r="20" spans="1:11" s="34" customFormat="1" ht="11.25" customHeight="1">
      <c r="A20" s="36" t="s">
        <v>15</v>
      </c>
      <c r="B20" s="30"/>
      <c r="C20" s="31">
        <v>165</v>
      </c>
      <c r="D20" s="31">
        <v>165</v>
      </c>
      <c r="E20" s="31">
        <v>165</v>
      </c>
      <c r="F20" s="32"/>
      <c r="G20" s="32"/>
      <c r="H20" s="151">
        <v>3.827</v>
      </c>
      <c r="I20" s="151">
        <v>3.673</v>
      </c>
      <c r="J20" s="151">
        <v>3.737</v>
      </c>
      <c r="K20" s="33"/>
    </row>
    <row r="21" spans="1:11" s="34" customFormat="1" ht="11.25" customHeight="1">
      <c r="A21" s="36" t="s">
        <v>16</v>
      </c>
      <c r="B21" s="30"/>
      <c r="C21" s="31">
        <v>210</v>
      </c>
      <c r="D21" s="31">
        <v>210</v>
      </c>
      <c r="E21" s="31">
        <v>210</v>
      </c>
      <c r="F21" s="32"/>
      <c r="G21" s="32"/>
      <c r="H21" s="151">
        <v>5.055</v>
      </c>
      <c r="I21" s="151">
        <v>4.941</v>
      </c>
      <c r="J21" s="151">
        <v>4.87</v>
      </c>
      <c r="K21" s="33"/>
    </row>
    <row r="22" spans="1:11" s="43" customFormat="1" ht="11.25" customHeight="1">
      <c r="A22" s="37" t="s">
        <v>17</v>
      </c>
      <c r="B22" s="38"/>
      <c r="C22" s="39">
        <v>1608</v>
      </c>
      <c r="D22" s="39">
        <v>1557</v>
      </c>
      <c r="E22" s="39">
        <v>1714</v>
      </c>
      <c r="F22" s="40">
        <v>110.0834938985228</v>
      </c>
      <c r="G22" s="41"/>
      <c r="H22" s="152">
        <v>60.061</v>
      </c>
      <c r="I22" s="153">
        <v>57.114000000000004</v>
      </c>
      <c r="J22" s="153">
        <v>69.70100000000001</v>
      </c>
      <c r="K22" s="42">
        <v>122.0383793815877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1"/>
      <c r="I23" s="151"/>
      <c r="J23" s="151"/>
      <c r="K23" s="33"/>
    </row>
    <row r="24" spans="1:11" s="43" customFormat="1" ht="11.25" customHeight="1">
      <c r="A24" s="37" t="s">
        <v>18</v>
      </c>
      <c r="B24" s="38"/>
      <c r="C24" s="39">
        <v>459</v>
      </c>
      <c r="D24" s="39">
        <v>338</v>
      </c>
      <c r="E24" s="39">
        <v>419</v>
      </c>
      <c r="F24" s="40">
        <v>123.96449704142012</v>
      </c>
      <c r="G24" s="41"/>
      <c r="H24" s="152">
        <v>12.541</v>
      </c>
      <c r="I24" s="153">
        <v>9.477</v>
      </c>
      <c r="J24" s="153">
        <v>12.698</v>
      </c>
      <c r="K24" s="42">
        <f>IF(I24&gt;0,100*J24/I24,0)</f>
        <v>133.98754880236362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1"/>
      <c r="I25" s="151"/>
      <c r="J25" s="151"/>
      <c r="K25" s="33"/>
    </row>
    <row r="26" spans="1:11" s="43" customFormat="1" ht="11.25" customHeight="1">
      <c r="A26" s="37" t="s">
        <v>19</v>
      </c>
      <c r="B26" s="38"/>
      <c r="C26" s="39">
        <v>1254</v>
      </c>
      <c r="D26" s="39">
        <v>1220</v>
      </c>
      <c r="E26" s="39">
        <v>1150</v>
      </c>
      <c r="F26" s="40">
        <v>94.26229508196721</v>
      </c>
      <c r="G26" s="41"/>
      <c r="H26" s="152">
        <v>59.416</v>
      </c>
      <c r="I26" s="153">
        <v>57.2</v>
      </c>
      <c r="J26" s="153">
        <v>49</v>
      </c>
      <c r="K26" s="42">
        <v>85.66433566433567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1"/>
      <c r="I27" s="151"/>
      <c r="J27" s="151"/>
      <c r="K27" s="33"/>
    </row>
    <row r="28" spans="1:11" s="34" customFormat="1" ht="11.25" customHeight="1">
      <c r="A28" s="36" t="s">
        <v>20</v>
      </c>
      <c r="B28" s="30"/>
      <c r="C28" s="31">
        <v>55</v>
      </c>
      <c r="D28" s="31">
        <v>49</v>
      </c>
      <c r="E28" s="31">
        <v>62</v>
      </c>
      <c r="F28" s="32"/>
      <c r="G28" s="32"/>
      <c r="H28" s="151">
        <v>1.271</v>
      </c>
      <c r="I28" s="151">
        <v>1.687</v>
      </c>
      <c r="J28" s="151">
        <v>2.105</v>
      </c>
      <c r="K28" s="33"/>
    </row>
    <row r="29" spans="1:11" s="34" customFormat="1" ht="11.25" customHeight="1">
      <c r="A29" s="36" t="s">
        <v>21</v>
      </c>
      <c r="B29" s="30"/>
      <c r="C29" s="31">
        <v>239</v>
      </c>
      <c r="D29" s="31">
        <v>231</v>
      </c>
      <c r="E29" s="31">
        <v>240</v>
      </c>
      <c r="F29" s="32"/>
      <c r="G29" s="32"/>
      <c r="H29" s="151">
        <v>4.508</v>
      </c>
      <c r="I29" s="151">
        <v>4.884</v>
      </c>
      <c r="J29" s="151">
        <v>6.159</v>
      </c>
      <c r="K29" s="33"/>
    </row>
    <row r="30" spans="1:11" s="34" customFormat="1" ht="11.25" customHeight="1">
      <c r="A30" s="36" t="s">
        <v>22</v>
      </c>
      <c r="B30" s="30"/>
      <c r="C30" s="31">
        <v>290</v>
      </c>
      <c r="D30" s="31">
        <v>401</v>
      </c>
      <c r="E30" s="31">
        <v>265</v>
      </c>
      <c r="F30" s="32"/>
      <c r="G30" s="32"/>
      <c r="H30" s="151">
        <v>10.302</v>
      </c>
      <c r="I30" s="151">
        <v>10.63</v>
      </c>
      <c r="J30" s="151">
        <v>9.275</v>
      </c>
      <c r="K30" s="33"/>
    </row>
    <row r="31" spans="1:11" s="43" customFormat="1" ht="11.25" customHeight="1">
      <c r="A31" s="44" t="s">
        <v>23</v>
      </c>
      <c r="B31" s="38"/>
      <c r="C31" s="39">
        <v>584</v>
      </c>
      <c r="D31" s="39">
        <v>681</v>
      </c>
      <c r="E31" s="39">
        <v>567</v>
      </c>
      <c r="F31" s="40">
        <v>83.25991189427313</v>
      </c>
      <c r="G31" s="41"/>
      <c r="H31" s="152">
        <v>16.081</v>
      </c>
      <c r="I31" s="153">
        <v>17.201</v>
      </c>
      <c r="J31" s="153">
        <v>17.539</v>
      </c>
      <c r="K31" s="42">
        <v>101.96500203476542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1"/>
      <c r="I32" s="151"/>
      <c r="J32" s="151"/>
      <c r="K32" s="33"/>
    </row>
    <row r="33" spans="1:11" s="34" customFormat="1" ht="11.25" customHeight="1">
      <c r="A33" s="36" t="s">
        <v>24</v>
      </c>
      <c r="B33" s="30"/>
      <c r="C33" s="31">
        <v>383</v>
      </c>
      <c r="D33" s="31">
        <v>350</v>
      </c>
      <c r="E33" s="31">
        <v>360</v>
      </c>
      <c r="F33" s="32"/>
      <c r="G33" s="32"/>
      <c r="H33" s="151">
        <v>7.257</v>
      </c>
      <c r="I33" s="151">
        <v>6.7</v>
      </c>
      <c r="J33" s="151">
        <v>6.725</v>
      </c>
      <c r="K33" s="33"/>
    </row>
    <row r="34" spans="1:11" s="34" customFormat="1" ht="11.25" customHeight="1">
      <c r="A34" s="36" t="s">
        <v>25</v>
      </c>
      <c r="B34" s="30"/>
      <c r="C34" s="31">
        <v>250</v>
      </c>
      <c r="D34" s="31">
        <v>244</v>
      </c>
      <c r="E34" s="31">
        <v>205</v>
      </c>
      <c r="F34" s="32"/>
      <c r="G34" s="32"/>
      <c r="H34" s="151">
        <v>6.538</v>
      </c>
      <c r="I34" s="151">
        <v>6</v>
      </c>
      <c r="J34" s="151">
        <v>5.015</v>
      </c>
      <c r="K34" s="33"/>
    </row>
    <row r="35" spans="1:11" s="34" customFormat="1" ht="11.25" customHeight="1">
      <c r="A35" s="36" t="s">
        <v>26</v>
      </c>
      <c r="B35" s="30"/>
      <c r="C35" s="31">
        <v>368</v>
      </c>
      <c r="D35" s="31">
        <v>320</v>
      </c>
      <c r="E35" s="31">
        <v>265</v>
      </c>
      <c r="F35" s="32"/>
      <c r="G35" s="32"/>
      <c r="H35" s="151">
        <v>7.445</v>
      </c>
      <c r="I35" s="151">
        <v>6.065</v>
      </c>
      <c r="J35" s="151">
        <v>5.09</v>
      </c>
      <c r="K35" s="33"/>
    </row>
    <row r="36" spans="1:11" s="34" customFormat="1" ht="11.25" customHeight="1">
      <c r="A36" s="36" t="s">
        <v>27</v>
      </c>
      <c r="B36" s="30"/>
      <c r="C36" s="31">
        <v>219</v>
      </c>
      <c r="D36" s="31">
        <v>219</v>
      </c>
      <c r="E36" s="31">
        <v>140</v>
      </c>
      <c r="F36" s="32"/>
      <c r="G36" s="32"/>
      <c r="H36" s="151">
        <v>4.38</v>
      </c>
      <c r="I36" s="151">
        <v>4.38</v>
      </c>
      <c r="J36" s="151">
        <v>2.885</v>
      </c>
      <c r="K36" s="33"/>
    </row>
    <row r="37" spans="1:11" s="43" customFormat="1" ht="11.25" customHeight="1">
      <c r="A37" s="37" t="s">
        <v>28</v>
      </c>
      <c r="B37" s="38"/>
      <c r="C37" s="39">
        <v>1220</v>
      </c>
      <c r="D37" s="39">
        <v>1133</v>
      </c>
      <c r="E37" s="39">
        <v>970</v>
      </c>
      <c r="F37" s="40">
        <v>85.61341571050309</v>
      </c>
      <c r="G37" s="41"/>
      <c r="H37" s="152">
        <v>25.62</v>
      </c>
      <c r="I37" s="153">
        <v>23.145</v>
      </c>
      <c r="J37" s="153">
        <v>19.714999999999996</v>
      </c>
      <c r="K37" s="42">
        <v>85.18038453229637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1"/>
      <c r="I38" s="151"/>
      <c r="J38" s="151"/>
      <c r="K38" s="33"/>
    </row>
    <row r="39" spans="1:11" s="43" customFormat="1" ht="11.25" customHeight="1">
      <c r="A39" s="37" t="s">
        <v>29</v>
      </c>
      <c r="B39" s="38"/>
      <c r="C39" s="39">
        <v>1723</v>
      </c>
      <c r="D39" s="39">
        <v>1705</v>
      </c>
      <c r="E39" s="39">
        <v>1715</v>
      </c>
      <c r="F39" s="40">
        <v>100.58651026392963</v>
      </c>
      <c r="G39" s="41"/>
      <c r="H39" s="152">
        <v>58.284</v>
      </c>
      <c r="I39" s="153">
        <v>60.24</v>
      </c>
      <c r="J39" s="153">
        <v>57.1</v>
      </c>
      <c r="K39" s="42">
        <v>94.7875166002656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1"/>
      <c r="I40" s="151"/>
      <c r="J40" s="151"/>
      <c r="K40" s="33"/>
    </row>
    <row r="41" spans="1:11" s="34" customFormat="1" ht="11.25" customHeight="1">
      <c r="A41" s="29" t="s">
        <v>30</v>
      </c>
      <c r="B41" s="30"/>
      <c r="C41" s="31">
        <v>1291</v>
      </c>
      <c r="D41" s="31">
        <v>1338</v>
      </c>
      <c r="E41" s="31">
        <v>1560</v>
      </c>
      <c r="F41" s="32"/>
      <c r="G41" s="32"/>
      <c r="H41" s="151">
        <v>65.025</v>
      </c>
      <c r="I41" s="151">
        <v>65.073</v>
      </c>
      <c r="J41" s="151">
        <v>74.809</v>
      </c>
      <c r="K41" s="33"/>
    </row>
    <row r="42" spans="1:11" s="34" customFormat="1" ht="11.25" customHeight="1">
      <c r="A42" s="36" t="s">
        <v>31</v>
      </c>
      <c r="B42" s="30"/>
      <c r="C42" s="31">
        <v>2266</v>
      </c>
      <c r="D42" s="31">
        <v>2230</v>
      </c>
      <c r="E42" s="31">
        <v>2422</v>
      </c>
      <c r="F42" s="32"/>
      <c r="G42" s="32"/>
      <c r="H42" s="151">
        <v>87.964</v>
      </c>
      <c r="I42" s="151">
        <v>86.088</v>
      </c>
      <c r="J42" s="151">
        <v>88.742</v>
      </c>
      <c r="K42" s="33"/>
    </row>
    <row r="43" spans="1:11" s="34" customFormat="1" ht="11.25" customHeight="1">
      <c r="A43" s="36" t="s">
        <v>32</v>
      </c>
      <c r="B43" s="30"/>
      <c r="C43" s="31">
        <v>1527</v>
      </c>
      <c r="D43" s="31">
        <v>1600</v>
      </c>
      <c r="E43" s="31">
        <v>1506</v>
      </c>
      <c r="F43" s="32"/>
      <c r="G43" s="32"/>
      <c r="H43" s="151">
        <v>53.298</v>
      </c>
      <c r="I43" s="151">
        <v>55.85</v>
      </c>
      <c r="J43" s="151">
        <v>66.87</v>
      </c>
      <c r="K43" s="33"/>
    </row>
    <row r="44" spans="1:11" s="34" customFormat="1" ht="11.25" customHeight="1">
      <c r="A44" s="36" t="s">
        <v>33</v>
      </c>
      <c r="B44" s="30"/>
      <c r="C44" s="31">
        <v>962</v>
      </c>
      <c r="D44" s="31">
        <v>905</v>
      </c>
      <c r="E44" s="31">
        <v>883</v>
      </c>
      <c r="F44" s="32"/>
      <c r="G44" s="32"/>
      <c r="H44" s="151">
        <v>39.507</v>
      </c>
      <c r="I44" s="151">
        <v>35.275</v>
      </c>
      <c r="J44" s="151">
        <v>30.905</v>
      </c>
      <c r="K44" s="33"/>
    </row>
    <row r="45" spans="1:11" s="34" customFormat="1" ht="11.25" customHeight="1">
      <c r="A45" s="36" t="s">
        <v>34</v>
      </c>
      <c r="B45" s="30"/>
      <c r="C45" s="31">
        <v>4140</v>
      </c>
      <c r="D45" s="31">
        <v>4526</v>
      </c>
      <c r="E45" s="31">
        <v>4900</v>
      </c>
      <c r="F45" s="32"/>
      <c r="G45" s="32"/>
      <c r="H45" s="151">
        <v>184.14</v>
      </c>
      <c r="I45" s="151">
        <v>191.13</v>
      </c>
      <c r="J45" s="151">
        <v>226.8</v>
      </c>
      <c r="K45" s="33"/>
    </row>
    <row r="46" spans="1:11" s="34" customFormat="1" ht="11.25" customHeight="1">
      <c r="A46" s="36" t="s">
        <v>35</v>
      </c>
      <c r="B46" s="30"/>
      <c r="C46" s="31">
        <v>2130</v>
      </c>
      <c r="D46" s="31">
        <v>2176</v>
      </c>
      <c r="E46" s="31">
        <v>2128</v>
      </c>
      <c r="F46" s="32"/>
      <c r="G46" s="32"/>
      <c r="H46" s="151">
        <v>87.7</v>
      </c>
      <c r="I46" s="151">
        <v>93.605</v>
      </c>
      <c r="J46" s="151">
        <v>74.48</v>
      </c>
      <c r="K46" s="33"/>
    </row>
    <row r="47" spans="1:11" s="34" customFormat="1" ht="11.25" customHeight="1">
      <c r="A47" s="36" t="s">
        <v>36</v>
      </c>
      <c r="B47" s="30"/>
      <c r="C47" s="31">
        <v>457</v>
      </c>
      <c r="D47" s="31">
        <v>443</v>
      </c>
      <c r="E47" s="31">
        <v>405</v>
      </c>
      <c r="F47" s="32"/>
      <c r="G47" s="32"/>
      <c r="H47" s="151">
        <v>17.138</v>
      </c>
      <c r="I47" s="151">
        <v>18.163</v>
      </c>
      <c r="J47" s="151">
        <v>18.833</v>
      </c>
      <c r="K47" s="33"/>
    </row>
    <row r="48" spans="1:11" s="34" customFormat="1" ht="11.25" customHeight="1">
      <c r="A48" s="36" t="s">
        <v>37</v>
      </c>
      <c r="B48" s="30"/>
      <c r="C48" s="31">
        <v>5093</v>
      </c>
      <c r="D48" s="31">
        <v>5611</v>
      </c>
      <c r="E48" s="31">
        <v>5564</v>
      </c>
      <c r="F48" s="32"/>
      <c r="G48" s="32"/>
      <c r="H48" s="151">
        <v>236.375</v>
      </c>
      <c r="I48" s="151">
        <v>249.23</v>
      </c>
      <c r="J48" s="151">
        <v>247.688</v>
      </c>
      <c r="K48" s="33"/>
    </row>
    <row r="49" spans="1:11" s="34" customFormat="1" ht="11.25" customHeight="1">
      <c r="A49" s="36" t="s">
        <v>38</v>
      </c>
      <c r="B49" s="30"/>
      <c r="C49" s="31">
        <v>944</v>
      </c>
      <c r="D49" s="31">
        <v>1050</v>
      </c>
      <c r="E49" s="31">
        <v>1057</v>
      </c>
      <c r="F49" s="32"/>
      <c r="G49" s="32"/>
      <c r="H49" s="151">
        <v>47.2</v>
      </c>
      <c r="I49" s="151">
        <v>59.5</v>
      </c>
      <c r="J49" s="151">
        <v>46.341</v>
      </c>
      <c r="K49" s="33"/>
    </row>
    <row r="50" spans="1:11" s="43" customFormat="1" ht="11.25" customHeight="1">
      <c r="A50" s="44" t="s">
        <v>39</v>
      </c>
      <c r="B50" s="38"/>
      <c r="C50" s="39">
        <v>18810</v>
      </c>
      <c r="D50" s="39">
        <v>19879</v>
      </c>
      <c r="E50" s="39">
        <v>20425</v>
      </c>
      <c r="F50" s="40">
        <v>102.74661703304996</v>
      </c>
      <c r="G50" s="41"/>
      <c r="H50" s="152">
        <v>818.3470000000001</v>
      </c>
      <c r="I50" s="153">
        <v>853.914</v>
      </c>
      <c r="J50" s="153">
        <v>875.468</v>
      </c>
      <c r="K50" s="42">
        <v>102.52414177540128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1"/>
      <c r="I51" s="151"/>
      <c r="J51" s="151"/>
      <c r="K51" s="33"/>
    </row>
    <row r="52" spans="1:11" s="43" customFormat="1" ht="11.25" customHeight="1">
      <c r="A52" s="37" t="s">
        <v>40</v>
      </c>
      <c r="B52" s="38"/>
      <c r="C52" s="39">
        <v>100</v>
      </c>
      <c r="D52" s="39">
        <v>100</v>
      </c>
      <c r="E52" s="39">
        <v>96</v>
      </c>
      <c r="F52" s="40">
        <v>96</v>
      </c>
      <c r="G52" s="41"/>
      <c r="H52" s="152">
        <v>2.464</v>
      </c>
      <c r="I52" s="153">
        <v>2.464</v>
      </c>
      <c r="J52" s="153">
        <v>2.661</v>
      </c>
      <c r="K52" s="42">
        <v>107.99512987012989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1"/>
      <c r="I53" s="151"/>
      <c r="J53" s="151"/>
      <c r="K53" s="33"/>
    </row>
    <row r="54" spans="1:11" s="34" customFormat="1" ht="11.25" customHeight="1">
      <c r="A54" s="36" t="s">
        <v>41</v>
      </c>
      <c r="B54" s="30"/>
      <c r="C54" s="31">
        <v>1085</v>
      </c>
      <c r="D54" s="31">
        <v>1175</v>
      </c>
      <c r="E54" s="31">
        <v>1544</v>
      </c>
      <c r="F54" s="32"/>
      <c r="G54" s="32"/>
      <c r="H54" s="151">
        <v>31.708</v>
      </c>
      <c r="I54" s="151">
        <v>37</v>
      </c>
      <c r="J54" s="151">
        <v>47.176</v>
      </c>
      <c r="K54" s="33"/>
    </row>
    <row r="55" spans="1:11" s="34" customFormat="1" ht="11.25" customHeight="1">
      <c r="A55" s="36" t="s">
        <v>42</v>
      </c>
      <c r="B55" s="30"/>
      <c r="C55" s="31">
        <v>473</v>
      </c>
      <c r="D55" s="31">
        <v>452</v>
      </c>
      <c r="E55" s="31">
        <v>427</v>
      </c>
      <c r="F55" s="32"/>
      <c r="G55" s="32"/>
      <c r="H55" s="151">
        <v>14.19</v>
      </c>
      <c r="I55" s="151">
        <v>13.56</v>
      </c>
      <c r="J55" s="151">
        <v>12.81</v>
      </c>
      <c r="K55" s="33"/>
    </row>
    <row r="56" spans="1:11" s="34" customFormat="1" ht="11.25" customHeight="1">
      <c r="A56" s="36" t="s">
        <v>43</v>
      </c>
      <c r="B56" s="30"/>
      <c r="C56" s="31">
        <v>165</v>
      </c>
      <c r="D56" s="31">
        <v>142</v>
      </c>
      <c r="E56" s="31">
        <v>176</v>
      </c>
      <c r="F56" s="32"/>
      <c r="G56" s="32"/>
      <c r="H56" s="151">
        <v>2.275</v>
      </c>
      <c r="I56" s="151">
        <v>1.725</v>
      </c>
      <c r="J56" s="151">
        <v>2.318</v>
      </c>
      <c r="K56" s="33"/>
    </row>
    <row r="57" spans="1:11" s="34" customFormat="1" ht="11.25" customHeight="1">
      <c r="A57" s="36" t="s">
        <v>44</v>
      </c>
      <c r="B57" s="30"/>
      <c r="C57" s="31">
        <v>22</v>
      </c>
      <c r="D57" s="31">
        <v>70</v>
      </c>
      <c r="E57" s="31">
        <v>58</v>
      </c>
      <c r="F57" s="32"/>
      <c r="G57" s="32"/>
      <c r="H57" s="151">
        <v>0.5</v>
      </c>
      <c r="I57" s="151">
        <v>1.68</v>
      </c>
      <c r="J57" s="151">
        <v>1.392</v>
      </c>
      <c r="K57" s="33"/>
    </row>
    <row r="58" spans="1:11" s="34" customFormat="1" ht="11.25" customHeight="1">
      <c r="A58" s="36" t="s">
        <v>45</v>
      </c>
      <c r="B58" s="30"/>
      <c r="C58" s="31">
        <v>323</v>
      </c>
      <c r="D58" s="31">
        <v>405</v>
      </c>
      <c r="E58" s="31">
        <v>380</v>
      </c>
      <c r="F58" s="32"/>
      <c r="G58" s="32"/>
      <c r="H58" s="151">
        <v>8.041</v>
      </c>
      <c r="I58" s="151">
        <v>11.744</v>
      </c>
      <c r="J58" s="151">
        <v>11.69</v>
      </c>
      <c r="K58" s="33"/>
    </row>
    <row r="59" spans="1:11" s="43" customFormat="1" ht="11.25" customHeight="1">
      <c r="A59" s="37" t="s">
        <v>46</v>
      </c>
      <c r="B59" s="38"/>
      <c r="C59" s="39">
        <v>2068</v>
      </c>
      <c r="D59" s="39">
        <v>2244</v>
      </c>
      <c r="E59" s="39">
        <v>2585</v>
      </c>
      <c r="F59" s="40">
        <v>115.19607843137256</v>
      </c>
      <c r="G59" s="41"/>
      <c r="H59" s="152">
        <v>56.714</v>
      </c>
      <c r="I59" s="153">
        <v>65.709</v>
      </c>
      <c r="J59" s="153">
        <v>75.38600000000001</v>
      </c>
      <c r="K59" s="42">
        <v>114.72705413261502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1"/>
      <c r="I60" s="151"/>
      <c r="J60" s="151"/>
      <c r="K60" s="33"/>
    </row>
    <row r="61" spans="1:11" s="34" customFormat="1" ht="11.25" customHeight="1">
      <c r="A61" s="36" t="s">
        <v>47</v>
      </c>
      <c r="B61" s="30"/>
      <c r="C61" s="31">
        <v>750</v>
      </c>
      <c r="D61" s="31">
        <v>760</v>
      </c>
      <c r="E61" s="31">
        <v>820</v>
      </c>
      <c r="F61" s="32"/>
      <c r="G61" s="32"/>
      <c r="H61" s="151">
        <v>18.996</v>
      </c>
      <c r="I61" s="151">
        <v>17.75</v>
      </c>
      <c r="J61" s="151">
        <v>20.5</v>
      </c>
      <c r="K61" s="33"/>
    </row>
    <row r="62" spans="1:11" s="34" customFormat="1" ht="11.25" customHeight="1">
      <c r="A62" s="36" t="s">
        <v>48</v>
      </c>
      <c r="B62" s="30"/>
      <c r="C62" s="31">
        <v>421</v>
      </c>
      <c r="D62" s="31">
        <v>319</v>
      </c>
      <c r="E62" s="31">
        <v>375</v>
      </c>
      <c r="F62" s="32"/>
      <c r="G62" s="32"/>
      <c r="H62" s="151">
        <v>9.694</v>
      </c>
      <c r="I62" s="151">
        <v>7.15</v>
      </c>
      <c r="J62" s="151">
        <v>9.305</v>
      </c>
      <c r="K62" s="33"/>
    </row>
    <row r="63" spans="1:11" s="34" customFormat="1" ht="11.25" customHeight="1">
      <c r="A63" s="36" t="s">
        <v>49</v>
      </c>
      <c r="B63" s="30"/>
      <c r="C63" s="31">
        <v>1024</v>
      </c>
      <c r="D63" s="31">
        <v>1047</v>
      </c>
      <c r="E63" s="31">
        <v>1002</v>
      </c>
      <c r="F63" s="32"/>
      <c r="G63" s="32"/>
      <c r="H63" s="151">
        <v>34.287</v>
      </c>
      <c r="I63" s="151">
        <v>40.0954</v>
      </c>
      <c r="J63" s="151">
        <v>32.412</v>
      </c>
      <c r="K63" s="33"/>
    </row>
    <row r="64" spans="1:11" s="43" customFormat="1" ht="11.25" customHeight="1">
      <c r="A64" s="37" t="s">
        <v>50</v>
      </c>
      <c r="B64" s="38"/>
      <c r="C64" s="39">
        <v>2195</v>
      </c>
      <c r="D64" s="39">
        <v>2126</v>
      </c>
      <c r="E64" s="39">
        <v>2197</v>
      </c>
      <c r="F64" s="40">
        <v>103.33960489181561</v>
      </c>
      <c r="G64" s="41"/>
      <c r="H64" s="152">
        <v>62.977</v>
      </c>
      <c r="I64" s="153">
        <v>64.99539999999999</v>
      </c>
      <c r="J64" s="153">
        <v>62.217</v>
      </c>
      <c r="K64" s="42">
        <v>95.72523593977421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1"/>
      <c r="I65" s="151"/>
      <c r="J65" s="151"/>
      <c r="K65" s="33"/>
    </row>
    <row r="66" spans="1:11" s="43" customFormat="1" ht="11.25" customHeight="1">
      <c r="A66" s="37" t="s">
        <v>51</v>
      </c>
      <c r="B66" s="38"/>
      <c r="C66" s="39">
        <v>5084</v>
      </c>
      <c r="D66" s="39">
        <v>5189</v>
      </c>
      <c r="E66" s="39">
        <v>5330</v>
      </c>
      <c r="F66" s="40">
        <v>102.71728656773945</v>
      </c>
      <c r="G66" s="41"/>
      <c r="H66" s="152">
        <v>161.377</v>
      </c>
      <c r="I66" s="153">
        <v>171.283</v>
      </c>
      <c r="J66" s="153">
        <v>197.408</v>
      </c>
      <c r="K66" s="42">
        <v>115.25253527787346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1"/>
      <c r="I67" s="151"/>
      <c r="J67" s="151"/>
      <c r="K67" s="33"/>
    </row>
    <row r="68" spans="1:11" s="34" customFormat="1" ht="11.25" customHeight="1">
      <c r="A68" s="36" t="s">
        <v>52</v>
      </c>
      <c r="B68" s="30"/>
      <c r="C68" s="31">
        <v>579</v>
      </c>
      <c r="D68" s="31">
        <v>440</v>
      </c>
      <c r="E68" s="31">
        <v>615</v>
      </c>
      <c r="F68" s="32"/>
      <c r="G68" s="32"/>
      <c r="H68" s="151">
        <v>24.608</v>
      </c>
      <c r="I68" s="151">
        <v>16.5</v>
      </c>
      <c r="J68" s="151">
        <v>21</v>
      </c>
      <c r="K68" s="33"/>
    </row>
    <row r="69" spans="1:11" s="34" customFormat="1" ht="11.25" customHeight="1">
      <c r="A69" s="36" t="s">
        <v>53</v>
      </c>
      <c r="B69" s="30"/>
      <c r="C69" s="31">
        <v>300</v>
      </c>
      <c r="D69" s="31">
        <v>120</v>
      </c>
      <c r="E69" s="31">
        <v>155</v>
      </c>
      <c r="F69" s="32"/>
      <c r="G69" s="32"/>
      <c r="H69" s="151">
        <v>12</v>
      </c>
      <c r="I69" s="151">
        <v>4</v>
      </c>
      <c r="J69" s="151">
        <v>5</v>
      </c>
      <c r="K69" s="33"/>
    </row>
    <row r="70" spans="1:11" s="43" customFormat="1" ht="11.25" customHeight="1">
      <c r="A70" s="37" t="s">
        <v>54</v>
      </c>
      <c r="B70" s="38"/>
      <c r="C70" s="39">
        <v>879</v>
      </c>
      <c r="D70" s="39">
        <v>560</v>
      </c>
      <c r="E70" s="39">
        <v>770</v>
      </c>
      <c r="F70" s="40">
        <v>137.5</v>
      </c>
      <c r="G70" s="41"/>
      <c r="H70" s="152">
        <v>36.608000000000004</v>
      </c>
      <c r="I70" s="153">
        <v>20.5</v>
      </c>
      <c r="J70" s="153">
        <v>26</v>
      </c>
      <c r="K70" s="42">
        <v>126.82926829268293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1"/>
      <c r="I71" s="151"/>
      <c r="J71" s="151"/>
      <c r="K71" s="33"/>
    </row>
    <row r="72" spans="1:11" s="34" customFormat="1" ht="11.25" customHeight="1">
      <c r="A72" s="36" t="s">
        <v>55</v>
      </c>
      <c r="B72" s="30"/>
      <c r="C72" s="31">
        <v>510</v>
      </c>
      <c r="D72" s="31">
        <v>509</v>
      </c>
      <c r="E72" s="31">
        <v>611</v>
      </c>
      <c r="F72" s="32"/>
      <c r="G72" s="32"/>
      <c r="H72" s="151">
        <v>12.409</v>
      </c>
      <c r="I72" s="151">
        <v>12.267</v>
      </c>
      <c r="J72" s="151">
        <v>19.439</v>
      </c>
      <c r="K72" s="33"/>
    </row>
    <row r="73" spans="1:11" s="34" customFormat="1" ht="11.25" customHeight="1">
      <c r="A73" s="36" t="s">
        <v>56</v>
      </c>
      <c r="B73" s="30"/>
      <c r="C73" s="31">
        <v>1922</v>
      </c>
      <c r="D73" s="31">
        <v>1840</v>
      </c>
      <c r="E73" s="31">
        <v>1930</v>
      </c>
      <c r="F73" s="32"/>
      <c r="G73" s="32"/>
      <c r="H73" s="151">
        <v>43.692</v>
      </c>
      <c r="I73" s="151">
        <v>47</v>
      </c>
      <c r="J73" s="151">
        <v>50.175</v>
      </c>
      <c r="K73" s="33"/>
    </row>
    <row r="74" spans="1:11" s="34" customFormat="1" ht="11.25" customHeight="1">
      <c r="A74" s="36" t="s">
        <v>57</v>
      </c>
      <c r="B74" s="30"/>
      <c r="C74" s="31">
        <v>550</v>
      </c>
      <c r="D74" s="31">
        <v>555</v>
      </c>
      <c r="E74" s="31">
        <v>660</v>
      </c>
      <c r="F74" s="32"/>
      <c r="G74" s="32"/>
      <c r="H74" s="151">
        <v>21.16</v>
      </c>
      <c r="I74" s="151">
        <v>21.35</v>
      </c>
      <c r="J74" s="151">
        <v>25.375</v>
      </c>
      <c r="K74" s="33"/>
    </row>
    <row r="75" spans="1:11" s="34" customFormat="1" ht="11.25" customHeight="1">
      <c r="A75" s="36" t="s">
        <v>58</v>
      </c>
      <c r="B75" s="30"/>
      <c r="C75" s="31">
        <v>914</v>
      </c>
      <c r="D75" s="31">
        <v>914</v>
      </c>
      <c r="E75" s="31">
        <v>753</v>
      </c>
      <c r="F75" s="32"/>
      <c r="G75" s="32"/>
      <c r="H75" s="151">
        <v>24.867</v>
      </c>
      <c r="I75" s="151">
        <v>24.86665</v>
      </c>
      <c r="J75" s="151">
        <v>20.609</v>
      </c>
      <c r="K75" s="33"/>
    </row>
    <row r="76" spans="1:11" s="34" customFormat="1" ht="11.25" customHeight="1">
      <c r="A76" s="36" t="s">
        <v>59</v>
      </c>
      <c r="B76" s="30"/>
      <c r="C76" s="31">
        <v>480</v>
      </c>
      <c r="D76" s="31">
        <v>480</v>
      </c>
      <c r="E76" s="31">
        <v>455</v>
      </c>
      <c r="F76" s="32"/>
      <c r="G76" s="32"/>
      <c r="H76" s="151">
        <v>16.475</v>
      </c>
      <c r="I76" s="151">
        <v>15.672</v>
      </c>
      <c r="J76" s="151">
        <v>16.53</v>
      </c>
      <c r="K76" s="33"/>
    </row>
    <row r="77" spans="1:11" s="34" customFormat="1" ht="11.25" customHeight="1">
      <c r="A77" s="36" t="s">
        <v>60</v>
      </c>
      <c r="B77" s="30"/>
      <c r="C77" s="31">
        <v>120</v>
      </c>
      <c r="D77" s="31">
        <v>54</v>
      </c>
      <c r="E77" s="31">
        <v>60</v>
      </c>
      <c r="F77" s="32"/>
      <c r="G77" s="32"/>
      <c r="H77" s="151">
        <v>2.627</v>
      </c>
      <c r="I77" s="151">
        <v>1.188</v>
      </c>
      <c r="J77" s="151">
        <v>1.31</v>
      </c>
      <c r="K77" s="33"/>
    </row>
    <row r="78" spans="1:11" s="34" customFormat="1" ht="11.25" customHeight="1">
      <c r="A78" s="36" t="s">
        <v>61</v>
      </c>
      <c r="B78" s="30"/>
      <c r="C78" s="31">
        <v>1345</v>
      </c>
      <c r="D78" s="31">
        <v>1315</v>
      </c>
      <c r="E78" s="31">
        <v>1280</v>
      </c>
      <c r="F78" s="32"/>
      <c r="G78" s="32"/>
      <c r="H78" s="151">
        <v>34.669</v>
      </c>
      <c r="I78" s="151">
        <v>36.185</v>
      </c>
      <c r="J78" s="151">
        <v>35.128</v>
      </c>
      <c r="K78" s="33"/>
    </row>
    <row r="79" spans="1:11" s="34" customFormat="1" ht="11.25" customHeight="1">
      <c r="A79" s="36" t="s">
        <v>62</v>
      </c>
      <c r="B79" s="30"/>
      <c r="C79" s="31">
        <v>3950</v>
      </c>
      <c r="D79" s="31">
        <v>3964</v>
      </c>
      <c r="E79" s="31">
        <v>5368</v>
      </c>
      <c r="F79" s="32"/>
      <c r="G79" s="32"/>
      <c r="H79" s="151">
        <v>129.986</v>
      </c>
      <c r="I79" s="151">
        <v>118.934</v>
      </c>
      <c r="J79" s="151">
        <v>192.589</v>
      </c>
      <c r="K79" s="33"/>
    </row>
    <row r="80" spans="1:11" s="43" customFormat="1" ht="11.25" customHeight="1">
      <c r="A80" s="44" t="s">
        <v>63</v>
      </c>
      <c r="B80" s="38"/>
      <c r="C80" s="39">
        <v>9791</v>
      </c>
      <c r="D80" s="39">
        <v>9631</v>
      </c>
      <c r="E80" s="39">
        <v>11117</v>
      </c>
      <c r="F80" s="40">
        <f>IF(D80&gt;0,100*E80/D80,0)</f>
        <v>115.42934274737826</v>
      </c>
      <c r="G80" s="41"/>
      <c r="H80" s="152">
        <v>285.885</v>
      </c>
      <c r="I80" s="153">
        <v>277.46264999999994</v>
      </c>
      <c r="J80" s="153">
        <v>361.15500000000003</v>
      </c>
      <c r="K80" s="42">
        <v>130.16346524478163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1"/>
      <c r="I81" s="151"/>
      <c r="J81" s="151"/>
      <c r="K81" s="33"/>
    </row>
    <row r="82" spans="1:11" s="34" customFormat="1" ht="11.25" customHeight="1">
      <c r="A82" s="36" t="s">
        <v>64</v>
      </c>
      <c r="B82" s="30"/>
      <c r="C82" s="31">
        <v>2053</v>
      </c>
      <c r="D82" s="31">
        <v>2052</v>
      </c>
      <c r="E82" s="31">
        <v>1430</v>
      </c>
      <c r="F82" s="32"/>
      <c r="G82" s="32"/>
      <c r="H82" s="151">
        <v>40.713</v>
      </c>
      <c r="I82" s="151">
        <v>41.546</v>
      </c>
      <c r="J82" s="151">
        <v>48.421</v>
      </c>
      <c r="K82" s="33"/>
    </row>
    <row r="83" spans="1:11" s="34" customFormat="1" ht="11.25" customHeight="1">
      <c r="A83" s="36" t="s">
        <v>65</v>
      </c>
      <c r="B83" s="30"/>
      <c r="C83" s="31">
        <v>3458</v>
      </c>
      <c r="D83" s="31">
        <v>3410</v>
      </c>
      <c r="E83" s="31">
        <v>2848</v>
      </c>
      <c r="F83" s="32"/>
      <c r="G83" s="32"/>
      <c r="H83" s="151">
        <v>60.253</v>
      </c>
      <c r="I83" s="151">
        <v>59.75</v>
      </c>
      <c r="J83" s="151">
        <v>52.445</v>
      </c>
      <c r="K83" s="33"/>
    </row>
    <row r="84" spans="1:11" s="43" customFormat="1" ht="11.25" customHeight="1">
      <c r="A84" s="37" t="s">
        <v>66</v>
      </c>
      <c r="B84" s="38"/>
      <c r="C84" s="39">
        <v>5511</v>
      </c>
      <c r="D84" s="39">
        <v>5462</v>
      </c>
      <c r="E84" s="39">
        <v>4278</v>
      </c>
      <c r="F84" s="40">
        <v>78.32295862321494</v>
      </c>
      <c r="G84" s="41"/>
      <c r="H84" s="152">
        <v>100.96600000000001</v>
      </c>
      <c r="I84" s="153">
        <v>101.29599999999999</v>
      </c>
      <c r="J84" s="153">
        <v>100.866</v>
      </c>
      <c r="K84" s="42">
        <v>99.57550150055285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1"/>
      <c r="I85" s="151"/>
      <c r="J85" s="15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4"/>
      <c r="I86" s="155"/>
      <c r="J86" s="155"/>
      <c r="K86" s="51"/>
    </row>
    <row r="87" spans="1:11" s="43" customFormat="1" ht="11.25" customHeight="1">
      <c r="A87" s="52" t="s">
        <v>67</v>
      </c>
      <c r="B87" s="53"/>
      <c r="C87" s="54">
        <v>71676</v>
      </c>
      <c r="D87" s="54">
        <v>73196</v>
      </c>
      <c r="E87" s="54">
        <v>74020</v>
      </c>
      <c r="F87" s="55">
        <f>IF(D87&gt;0,100*E87/D87,0)</f>
        <v>101.12574457620634</v>
      </c>
      <c r="G87" s="41"/>
      <c r="H87" s="156">
        <v>2284.073</v>
      </c>
      <c r="I87" s="157">
        <v>2244.3345499999996</v>
      </c>
      <c r="J87" s="157">
        <v>2381.9680000000003</v>
      </c>
      <c r="K87" s="55">
        <f>IF(I87&gt;0,100*J87/I87,0)</f>
        <v>106.1324836798507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0" useFirstPageNumber="1" horizontalDpi="600" verticalDpi="600" orientation="portrait" paperSize="9" scale="70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K625"/>
  <sheetViews>
    <sheetView view="pageBreakPreview" zoomScale="81" zoomScaleSheetLayoutView="81" zoomScalePageLayoutView="0" workbookViewId="0" topLeftCell="A46">
      <selection activeCell="A1" sqref="A1"/>
    </sheetView>
  </sheetViews>
  <sheetFormatPr defaultColWidth="9.8515625" defaultRowHeight="11.25" customHeight="1"/>
  <cols>
    <col min="1" max="1" width="20.28125" style="63" customWidth="1"/>
    <col min="2" max="2" width="0.85546875" style="63" customWidth="1"/>
    <col min="3" max="3" width="13.7109375" style="63" customWidth="1"/>
    <col min="4" max="4" width="13.140625" style="63" customWidth="1"/>
    <col min="5" max="6" width="12.421875" style="63" customWidth="1"/>
    <col min="7" max="7" width="0.71875" style="63" customWidth="1"/>
    <col min="8" max="8" width="13.421875" style="63" customWidth="1"/>
    <col min="9" max="9" width="13.28125" style="63" customWidth="1"/>
    <col min="10" max="11" width="12.421875" style="63" customWidth="1"/>
    <col min="12" max="12" width="9.8515625" style="63" customWidth="1"/>
    <col min="13" max="15" width="11.421875" style="7" customWidth="1"/>
    <col min="16" max="16384" width="9.8515625" style="63" customWidth="1"/>
  </cols>
  <sheetData>
    <row r="1" spans="1:11" s="1" customFormat="1" ht="12.75" customHeigh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s="1" customFormat="1" ht="11.25" customHeight="1">
      <c r="A2" s="3" t="s">
        <v>81</v>
      </c>
      <c r="B2" s="4"/>
      <c r="C2" s="4"/>
      <c r="D2" s="4"/>
      <c r="E2" s="5"/>
      <c r="F2" s="4"/>
      <c r="G2" s="4"/>
      <c r="H2" s="4"/>
      <c r="I2" s="6"/>
      <c r="J2" s="200" t="s">
        <v>69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01" t="s">
        <v>2</v>
      </c>
      <c r="D4" s="202"/>
      <c r="E4" s="202"/>
      <c r="F4" s="203"/>
      <c r="G4" s="10"/>
      <c r="H4" s="204" t="s">
        <v>3</v>
      </c>
      <c r="I4" s="205"/>
      <c r="J4" s="205"/>
      <c r="K4" s="206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2016</v>
      </c>
      <c r="D6" s="17">
        <f>E6-1</f>
        <v>2017</v>
      </c>
      <c r="E6" s="17">
        <v>2018</v>
      </c>
      <c r="F6" s="18">
        <f>E6</f>
        <v>2018</v>
      </c>
      <c r="G6" s="19"/>
      <c r="H6" s="16">
        <f>J6-2</f>
        <v>2016</v>
      </c>
      <c r="I6" s="17">
        <f>J6-1</f>
        <v>2017</v>
      </c>
      <c r="J6" s="17">
        <v>2018</v>
      </c>
      <c r="K6" s="18">
        <f>J6</f>
        <v>2018</v>
      </c>
    </row>
    <row r="7" spans="1:11" s="11" customFormat="1" ht="11.25" customHeight="1" thickBot="1">
      <c r="A7" s="20"/>
      <c r="B7" s="9"/>
      <c r="C7" s="21" t="s">
        <v>6</v>
      </c>
      <c r="D7" s="22" t="s">
        <v>6</v>
      </c>
      <c r="E7" s="22">
        <v>10</v>
      </c>
      <c r="F7" s="23" t="str">
        <f>CONCATENATE(D6,"=100")</f>
        <v>2017=100</v>
      </c>
      <c r="G7" s="24"/>
      <c r="H7" s="21" t="s">
        <v>6</v>
      </c>
      <c r="I7" s="22" t="s">
        <v>6</v>
      </c>
      <c r="J7" s="22"/>
      <c r="K7" s="23" t="str">
        <f>CONCATENATE(I6,"=100")</f>
        <v>2017=100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51"/>
      <c r="I9" s="151"/>
      <c r="J9" s="151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51"/>
      <c r="I10" s="151"/>
      <c r="J10" s="151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51"/>
      <c r="I11" s="151"/>
      <c r="J11" s="151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51"/>
      <c r="I12" s="151"/>
      <c r="J12" s="151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52"/>
      <c r="I13" s="153"/>
      <c r="J13" s="15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1"/>
      <c r="I14" s="151"/>
      <c r="J14" s="151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52"/>
      <c r="I15" s="153"/>
      <c r="J15" s="15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1"/>
      <c r="I16" s="151"/>
      <c r="J16" s="151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52"/>
      <c r="I17" s="153"/>
      <c r="J17" s="15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1"/>
      <c r="I18" s="151"/>
      <c r="J18" s="151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51"/>
      <c r="I19" s="151"/>
      <c r="J19" s="151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51"/>
      <c r="I20" s="151"/>
      <c r="J20" s="151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1"/>
      <c r="I21" s="151"/>
      <c r="J21" s="151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52"/>
      <c r="I22" s="153"/>
      <c r="J22" s="15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1"/>
      <c r="I23" s="151"/>
      <c r="J23" s="151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52"/>
      <c r="I24" s="153"/>
      <c r="J24" s="15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1"/>
      <c r="I25" s="151"/>
      <c r="J25" s="151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52"/>
      <c r="I26" s="153"/>
      <c r="J26" s="15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1"/>
      <c r="I27" s="151"/>
      <c r="J27" s="151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51"/>
      <c r="I28" s="151"/>
      <c r="J28" s="151"/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51"/>
      <c r="I29" s="151"/>
      <c r="J29" s="151"/>
      <c r="K29" s="33"/>
    </row>
    <row r="30" spans="1:11" s="34" customFormat="1" ht="11.25" customHeight="1">
      <c r="A30" s="36" t="s">
        <v>22</v>
      </c>
      <c r="B30" s="30"/>
      <c r="C30" s="31"/>
      <c r="D30" s="31"/>
      <c r="E30" s="31"/>
      <c r="F30" s="32"/>
      <c r="G30" s="32"/>
      <c r="H30" s="151"/>
      <c r="I30" s="151"/>
      <c r="J30" s="151"/>
      <c r="K30" s="33"/>
    </row>
    <row r="31" spans="1:11" s="43" customFormat="1" ht="11.25" customHeight="1">
      <c r="A31" s="44" t="s">
        <v>23</v>
      </c>
      <c r="B31" s="38"/>
      <c r="C31" s="39"/>
      <c r="D31" s="39"/>
      <c r="E31" s="39"/>
      <c r="F31" s="40"/>
      <c r="G31" s="41"/>
      <c r="H31" s="152"/>
      <c r="I31" s="153"/>
      <c r="J31" s="15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1"/>
      <c r="I32" s="151"/>
      <c r="J32" s="151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51"/>
      <c r="I33" s="151"/>
      <c r="J33" s="151"/>
      <c r="K33" s="33"/>
    </row>
    <row r="34" spans="1:11" s="34" customFormat="1" ht="11.25" customHeight="1">
      <c r="A34" s="36" t="s">
        <v>25</v>
      </c>
      <c r="B34" s="30"/>
      <c r="C34" s="31"/>
      <c r="D34" s="31"/>
      <c r="E34" s="31"/>
      <c r="F34" s="32"/>
      <c r="G34" s="32"/>
      <c r="H34" s="151"/>
      <c r="I34" s="151"/>
      <c r="J34" s="151"/>
      <c r="K34" s="33"/>
    </row>
    <row r="35" spans="1:11" s="34" customFormat="1" ht="11.25" customHeight="1">
      <c r="A35" s="36" t="s">
        <v>26</v>
      </c>
      <c r="B35" s="30"/>
      <c r="C35" s="31"/>
      <c r="D35" s="31"/>
      <c r="E35" s="31"/>
      <c r="F35" s="32"/>
      <c r="G35" s="32"/>
      <c r="H35" s="151"/>
      <c r="I35" s="151"/>
      <c r="J35" s="151"/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51"/>
      <c r="I36" s="151"/>
      <c r="J36" s="151"/>
      <c r="K36" s="33"/>
    </row>
    <row r="37" spans="1:11" s="43" customFormat="1" ht="11.25" customHeight="1">
      <c r="A37" s="37" t="s">
        <v>28</v>
      </c>
      <c r="B37" s="38"/>
      <c r="C37" s="39"/>
      <c r="D37" s="39"/>
      <c r="E37" s="39"/>
      <c r="F37" s="40"/>
      <c r="G37" s="41"/>
      <c r="H37" s="152"/>
      <c r="I37" s="153"/>
      <c r="J37" s="15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1"/>
      <c r="I38" s="151"/>
      <c r="J38" s="151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52"/>
      <c r="I39" s="153"/>
      <c r="J39" s="15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1"/>
      <c r="I40" s="151"/>
      <c r="J40" s="151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51"/>
      <c r="I41" s="151"/>
      <c r="J41" s="151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51"/>
      <c r="I42" s="151"/>
      <c r="J42" s="151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51"/>
      <c r="I43" s="151"/>
      <c r="J43" s="151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51"/>
      <c r="I44" s="151"/>
      <c r="J44" s="151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51"/>
      <c r="I45" s="151"/>
      <c r="J45" s="151"/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51"/>
      <c r="I46" s="151"/>
      <c r="J46" s="151"/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51"/>
      <c r="I47" s="151"/>
      <c r="J47" s="151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51"/>
      <c r="I48" s="151"/>
      <c r="J48" s="151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51"/>
      <c r="I49" s="151"/>
      <c r="J49" s="151"/>
      <c r="K49" s="33"/>
    </row>
    <row r="50" spans="1:11" s="43" customFormat="1" ht="11.25" customHeight="1">
      <c r="A50" s="44" t="s">
        <v>39</v>
      </c>
      <c r="B50" s="38"/>
      <c r="C50" s="39"/>
      <c r="D50" s="39"/>
      <c r="E50" s="39"/>
      <c r="F50" s="40"/>
      <c r="G50" s="41"/>
      <c r="H50" s="152"/>
      <c r="I50" s="153"/>
      <c r="J50" s="15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1"/>
      <c r="I51" s="151"/>
      <c r="J51" s="151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52"/>
      <c r="I52" s="153"/>
      <c r="J52" s="15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1"/>
      <c r="I53" s="151"/>
      <c r="J53" s="151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51"/>
      <c r="I54" s="151"/>
      <c r="J54" s="151"/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51"/>
      <c r="I55" s="151"/>
      <c r="J55" s="151"/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51"/>
      <c r="I56" s="151"/>
      <c r="J56" s="151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51"/>
      <c r="I57" s="151"/>
      <c r="J57" s="151"/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/>
      <c r="F58" s="32"/>
      <c r="G58" s="32"/>
      <c r="H58" s="151"/>
      <c r="I58" s="151"/>
      <c r="J58" s="151"/>
      <c r="K58" s="33"/>
    </row>
    <row r="59" spans="1:11" s="43" customFormat="1" ht="11.25" customHeight="1">
      <c r="A59" s="37" t="s">
        <v>46</v>
      </c>
      <c r="B59" s="38"/>
      <c r="C59" s="39"/>
      <c r="D59" s="39"/>
      <c r="E59" s="39"/>
      <c r="F59" s="40"/>
      <c r="G59" s="41"/>
      <c r="H59" s="152"/>
      <c r="I59" s="153"/>
      <c r="J59" s="15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1"/>
      <c r="I60" s="151"/>
      <c r="J60" s="151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51"/>
      <c r="I61" s="151"/>
      <c r="J61" s="151"/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51"/>
      <c r="I62" s="151"/>
      <c r="J62" s="151"/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51"/>
      <c r="I63" s="151"/>
      <c r="J63" s="151"/>
      <c r="K63" s="33"/>
    </row>
    <row r="64" spans="1:11" s="43" customFormat="1" ht="11.25" customHeight="1">
      <c r="A64" s="37" t="s">
        <v>50</v>
      </c>
      <c r="B64" s="38"/>
      <c r="C64" s="39"/>
      <c r="D64" s="39"/>
      <c r="E64" s="39"/>
      <c r="F64" s="40"/>
      <c r="G64" s="41"/>
      <c r="H64" s="152"/>
      <c r="I64" s="153"/>
      <c r="J64" s="15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1"/>
      <c r="I65" s="151"/>
      <c r="J65" s="151"/>
      <c r="K65" s="33"/>
    </row>
    <row r="66" spans="1:11" s="43" customFormat="1" ht="11.25" customHeight="1">
      <c r="A66" s="37" t="s">
        <v>51</v>
      </c>
      <c r="B66" s="38"/>
      <c r="C66" s="39"/>
      <c r="D66" s="39"/>
      <c r="E66" s="39"/>
      <c r="F66" s="40"/>
      <c r="G66" s="41"/>
      <c r="H66" s="152"/>
      <c r="I66" s="153"/>
      <c r="J66" s="15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1"/>
      <c r="I67" s="151"/>
      <c r="J67" s="151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51"/>
      <c r="I68" s="151"/>
      <c r="J68" s="151"/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51"/>
      <c r="I69" s="151"/>
      <c r="J69" s="151"/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52"/>
      <c r="I70" s="153"/>
      <c r="J70" s="15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1"/>
      <c r="I71" s="151"/>
      <c r="J71" s="151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/>
      <c r="F72" s="32"/>
      <c r="G72" s="32"/>
      <c r="H72" s="151"/>
      <c r="I72" s="151"/>
      <c r="J72" s="151"/>
      <c r="K72" s="33"/>
    </row>
    <row r="73" spans="1:11" s="34" customFormat="1" ht="11.25" customHeight="1">
      <c r="A73" s="36" t="s">
        <v>56</v>
      </c>
      <c r="B73" s="30"/>
      <c r="C73" s="31">
        <v>1900</v>
      </c>
      <c r="D73" s="31">
        <v>1840</v>
      </c>
      <c r="E73" s="31">
        <v>1932</v>
      </c>
      <c r="F73" s="32"/>
      <c r="G73" s="32"/>
      <c r="H73" s="151">
        <v>144.26</v>
      </c>
      <c r="I73" s="151">
        <v>161.92</v>
      </c>
      <c r="J73" s="151"/>
      <c r="K73" s="33"/>
    </row>
    <row r="74" spans="1:11" s="34" customFormat="1" ht="11.25" customHeight="1">
      <c r="A74" s="36" t="s">
        <v>57</v>
      </c>
      <c r="B74" s="30"/>
      <c r="C74" s="31">
        <v>75</v>
      </c>
      <c r="D74" s="31">
        <v>30</v>
      </c>
      <c r="E74" s="31"/>
      <c r="F74" s="32"/>
      <c r="G74" s="32"/>
      <c r="H74" s="151">
        <v>4.125</v>
      </c>
      <c r="I74" s="151">
        <v>1.8</v>
      </c>
      <c r="J74" s="151"/>
      <c r="K74" s="33"/>
    </row>
    <row r="75" spans="1:11" s="34" customFormat="1" ht="11.25" customHeight="1">
      <c r="A75" s="36" t="s">
        <v>58</v>
      </c>
      <c r="B75" s="30"/>
      <c r="C75" s="31"/>
      <c r="D75" s="31"/>
      <c r="E75" s="31"/>
      <c r="F75" s="32"/>
      <c r="G75" s="32"/>
      <c r="H75" s="151"/>
      <c r="I75" s="151"/>
      <c r="J75" s="151"/>
      <c r="K75" s="33"/>
    </row>
    <row r="76" spans="1:11" s="34" customFormat="1" ht="11.25" customHeight="1">
      <c r="A76" s="36" t="s">
        <v>59</v>
      </c>
      <c r="B76" s="30"/>
      <c r="C76" s="31"/>
      <c r="D76" s="31">
        <v>11</v>
      </c>
      <c r="E76" s="31">
        <v>11</v>
      </c>
      <c r="F76" s="32"/>
      <c r="G76" s="32"/>
      <c r="H76" s="151"/>
      <c r="I76" s="151">
        <v>0.825</v>
      </c>
      <c r="J76" s="151"/>
      <c r="K76" s="33"/>
    </row>
    <row r="77" spans="1:11" s="34" customFormat="1" ht="11.25" customHeight="1">
      <c r="A77" s="36" t="s">
        <v>60</v>
      </c>
      <c r="B77" s="30"/>
      <c r="C77" s="31"/>
      <c r="D77" s="31"/>
      <c r="E77" s="31"/>
      <c r="F77" s="32"/>
      <c r="G77" s="32"/>
      <c r="H77" s="151"/>
      <c r="I77" s="151"/>
      <c r="J77" s="151"/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51"/>
      <c r="I78" s="151"/>
      <c r="J78" s="151"/>
      <c r="K78" s="33"/>
    </row>
    <row r="79" spans="1:11" s="34" customFormat="1" ht="11.25" customHeight="1">
      <c r="A79" s="36" t="s">
        <v>62</v>
      </c>
      <c r="B79" s="30"/>
      <c r="C79" s="31">
        <v>5254</v>
      </c>
      <c r="D79" s="31">
        <v>5372</v>
      </c>
      <c r="E79" s="31">
        <v>5698.65</v>
      </c>
      <c r="F79" s="32"/>
      <c r="G79" s="32"/>
      <c r="H79" s="151">
        <v>496.193</v>
      </c>
      <c r="I79" s="151">
        <v>496.833</v>
      </c>
      <c r="J79" s="151"/>
      <c r="K79" s="33"/>
    </row>
    <row r="80" spans="1:11" s="43" customFormat="1" ht="11.25" customHeight="1">
      <c r="A80" s="44" t="s">
        <v>63</v>
      </c>
      <c r="B80" s="38"/>
      <c r="C80" s="39">
        <v>7229</v>
      </c>
      <c r="D80" s="39">
        <v>7253</v>
      </c>
      <c r="E80" s="39">
        <v>7641.65</v>
      </c>
      <c r="F80" s="40">
        <v>105.35847235626638</v>
      </c>
      <c r="G80" s="41"/>
      <c r="H80" s="152">
        <v>644.578</v>
      </c>
      <c r="I80" s="153">
        <v>661.378</v>
      </c>
      <c r="J80" s="153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1"/>
      <c r="I81" s="151"/>
      <c r="J81" s="151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51"/>
      <c r="I82" s="151"/>
      <c r="J82" s="151"/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51"/>
      <c r="I83" s="151"/>
      <c r="J83" s="151"/>
      <c r="K83" s="33"/>
    </row>
    <row r="84" spans="1:11" s="43" customFormat="1" ht="11.25" customHeight="1">
      <c r="A84" s="37" t="s">
        <v>66</v>
      </c>
      <c r="B84" s="38"/>
      <c r="C84" s="39"/>
      <c r="D84" s="39"/>
      <c r="E84" s="39"/>
      <c r="F84" s="40"/>
      <c r="G84" s="41"/>
      <c r="H84" s="152"/>
      <c r="I84" s="153"/>
      <c r="J84" s="15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1"/>
      <c r="I85" s="151"/>
      <c r="J85" s="15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4"/>
      <c r="I86" s="155"/>
      <c r="J86" s="155"/>
      <c r="K86" s="51"/>
    </row>
    <row r="87" spans="1:11" s="43" customFormat="1" ht="11.25" customHeight="1">
      <c r="A87" s="52" t="s">
        <v>67</v>
      </c>
      <c r="B87" s="53"/>
      <c r="C87" s="54">
        <v>7229</v>
      </c>
      <c r="D87" s="54">
        <v>7253</v>
      </c>
      <c r="E87" s="54">
        <v>7641.65</v>
      </c>
      <c r="F87" s="55">
        <f>IF(D87&gt;0,100*E87/D87,0)</f>
        <v>105.35847235626638</v>
      </c>
      <c r="G87" s="41"/>
      <c r="H87" s="156">
        <v>644.578</v>
      </c>
      <c r="I87" s="157">
        <v>661.378</v>
      </c>
      <c r="J87" s="157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1" useFirstPageNumber="1" horizontalDpi="600" verticalDpi="600" orientation="portrait" paperSize="9" scale="70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/>
  <dimension ref="A1:K625"/>
  <sheetViews>
    <sheetView view="pageBreakPreview" zoomScale="81" zoomScaleSheetLayoutView="81" zoomScalePageLayoutView="0" workbookViewId="0" topLeftCell="A46">
      <selection activeCell="A1" sqref="A1"/>
    </sheetView>
  </sheetViews>
  <sheetFormatPr defaultColWidth="9.8515625" defaultRowHeight="11.25" customHeight="1"/>
  <cols>
    <col min="1" max="1" width="20.28125" style="63" customWidth="1"/>
    <col min="2" max="2" width="0.85546875" style="63" customWidth="1"/>
    <col min="3" max="3" width="13.7109375" style="63" customWidth="1"/>
    <col min="4" max="4" width="13.140625" style="63" customWidth="1"/>
    <col min="5" max="6" width="12.421875" style="63" customWidth="1"/>
    <col min="7" max="7" width="0.71875" style="63" customWidth="1"/>
    <col min="8" max="8" width="13.421875" style="63" customWidth="1"/>
    <col min="9" max="9" width="13.28125" style="63" customWidth="1"/>
    <col min="10" max="11" width="12.421875" style="63" customWidth="1"/>
    <col min="12" max="12" width="9.8515625" style="63" customWidth="1"/>
    <col min="13" max="15" width="11.421875" style="7" customWidth="1"/>
    <col min="16" max="16384" width="9.8515625" style="63" customWidth="1"/>
  </cols>
  <sheetData>
    <row r="1" spans="1:11" s="1" customFormat="1" ht="12.75" customHeigh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s="1" customFormat="1" ht="11.25" customHeight="1">
      <c r="A2" s="3" t="s">
        <v>82</v>
      </c>
      <c r="B2" s="4"/>
      <c r="C2" s="4"/>
      <c r="D2" s="4"/>
      <c r="E2" s="5"/>
      <c r="F2" s="4"/>
      <c r="G2" s="4"/>
      <c r="H2" s="4"/>
      <c r="I2" s="6"/>
      <c r="J2" s="200" t="s">
        <v>69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01" t="s">
        <v>2</v>
      </c>
      <c r="D4" s="202"/>
      <c r="E4" s="202"/>
      <c r="F4" s="203"/>
      <c r="G4" s="10"/>
      <c r="H4" s="204" t="s">
        <v>3</v>
      </c>
      <c r="I4" s="205"/>
      <c r="J4" s="205"/>
      <c r="K4" s="206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2015</v>
      </c>
      <c r="D6" s="17">
        <f>E6-1</f>
        <v>2016</v>
      </c>
      <c r="E6" s="17">
        <v>2017</v>
      </c>
      <c r="F6" s="18">
        <f>E6</f>
        <v>2017</v>
      </c>
      <c r="G6" s="19"/>
      <c r="H6" s="16">
        <f>J6-2</f>
        <v>2015</v>
      </c>
      <c r="I6" s="17">
        <f>J6-1</f>
        <v>2016</v>
      </c>
      <c r="J6" s="17">
        <v>2017</v>
      </c>
      <c r="K6" s="18">
        <f>J6</f>
        <v>2017</v>
      </c>
    </row>
    <row r="7" spans="1:11" s="11" customFormat="1" ht="11.25" customHeight="1" thickBot="1">
      <c r="A7" s="20"/>
      <c r="B7" s="9"/>
      <c r="C7" s="21" t="s">
        <v>277</v>
      </c>
      <c r="D7" s="22" t="s">
        <v>6</v>
      </c>
      <c r="E7" s="22">
        <v>7</v>
      </c>
      <c r="F7" s="23" t="str">
        <f>CONCATENATE(D6,"=100")</f>
        <v>2016=100</v>
      </c>
      <c r="G7" s="24"/>
      <c r="H7" s="21" t="s">
        <v>277</v>
      </c>
      <c r="I7" s="22" t="s">
        <v>6</v>
      </c>
      <c r="J7" s="22">
        <v>10</v>
      </c>
      <c r="K7" s="23" t="str">
        <f>CONCATENATE(I6,"=100")</f>
        <v>2016=100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51"/>
      <c r="I9" s="151"/>
      <c r="J9" s="151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51"/>
      <c r="I10" s="151"/>
      <c r="J10" s="151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51"/>
      <c r="I11" s="151"/>
      <c r="J11" s="151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51"/>
      <c r="I12" s="151"/>
      <c r="J12" s="151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52"/>
      <c r="I13" s="153"/>
      <c r="J13" s="15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1"/>
      <c r="I14" s="151"/>
      <c r="J14" s="151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52"/>
      <c r="I15" s="153"/>
      <c r="J15" s="15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1"/>
      <c r="I16" s="151"/>
      <c r="J16" s="151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52"/>
      <c r="I17" s="153"/>
      <c r="J17" s="15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1"/>
      <c r="I18" s="151"/>
      <c r="J18" s="151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51"/>
      <c r="I19" s="151"/>
      <c r="J19" s="151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51"/>
      <c r="I20" s="151"/>
      <c r="J20" s="151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1"/>
      <c r="I21" s="151"/>
      <c r="J21" s="151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52"/>
      <c r="I22" s="153"/>
      <c r="J22" s="15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1"/>
      <c r="I23" s="151"/>
      <c r="J23" s="151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52"/>
      <c r="I24" s="153"/>
      <c r="J24" s="15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1"/>
      <c r="I25" s="151"/>
      <c r="J25" s="151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52"/>
      <c r="I26" s="153"/>
      <c r="J26" s="15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1"/>
      <c r="I27" s="151"/>
      <c r="J27" s="151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51"/>
      <c r="I28" s="151"/>
      <c r="J28" s="151"/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51"/>
      <c r="I29" s="151"/>
      <c r="J29" s="151"/>
      <c r="K29" s="33"/>
    </row>
    <row r="30" spans="1:11" s="34" customFormat="1" ht="11.25" customHeight="1">
      <c r="A30" s="36" t="s">
        <v>22</v>
      </c>
      <c r="B30" s="30"/>
      <c r="C30" s="31"/>
      <c r="D30" s="31"/>
      <c r="E30" s="31"/>
      <c r="F30" s="32"/>
      <c r="G30" s="32"/>
      <c r="H30" s="151"/>
      <c r="I30" s="151"/>
      <c r="J30" s="151"/>
      <c r="K30" s="33"/>
    </row>
    <row r="31" spans="1:11" s="43" customFormat="1" ht="11.25" customHeight="1">
      <c r="A31" s="44" t="s">
        <v>23</v>
      </c>
      <c r="B31" s="38"/>
      <c r="C31" s="39"/>
      <c r="D31" s="39"/>
      <c r="E31" s="39"/>
      <c r="F31" s="40"/>
      <c r="G31" s="41"/>
      <c r="H31" s="152"/>
      <c r="I31" s="153"/>
      <c r="J31" s="15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1"/>
      <c r="I32" s="151"/>
      <c r="J32" s="151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51"/>
      <c r="I33" s="151"/>
      <c r="J33" s="151"/>
      <c r="K33" s="33"/>
    </row>
    <row r="34" spans="1:11" s="34" customFormat="1" ht="11.25" customHeight="1">
      <c r="A34" s="36" t="s">
        <v>25</v>
      </c>
      <c r="B34" s="30"/>
      <c r="C34" s="31"/>
      <c r="D34" s="31"/>
      <c r="E34" s="31"/>
      <c r="F34" s="32"/>
      <c r="G34" s="32"/>
      <c r="H34" s="151"/>
      <c r="I34" s="151"/>
      <c r="J34" s="151"/>
      <c r="K34" s="33"/>
    </row>
    <row r="35" spans="1:11" s="34" customFormat="1" ht="11.25" customHeight="1">
      <c r="A35" s="36" t="s">
        <v>26</v>
      </c>
      <c r="B35" s="30"/>
      <c r="C35" s="31"/>
      <c r="D35" s="31"/>
      <c r="E35" s="31"/>
      <c r="F35" s="32"/>
      <c r="G35" s="32"/>
      <c r="H35" s="151"/>
      <c r="I35" s="151"/>
      <c r="J35" s="151"/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51"/>
      <c r="I36" s="151"/>
      <c r="J36" s="151"/>
      <c r="K36" s="33"/>
    </row>
    <row r="37" spans="1:11" s="43" customFormat="1" ht="11.25" customHeight="1">
      <c r="A37" s="37" t="s">
        <v>28</v>
      </c>
      <c r="B37" s="38"/>
      <c r="C37" s="39"/>
      <c r="D37" s="39"/>
      <c r="E37" s="39"/>
      <c r="F37" s="40"/>
      <c r="G37" s="41"/>
      <c r="H37" s="152"/>
      <c r="I37" s="153"/>
      <c r="J37" s="15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1"/>
      <c r="I38" s="151"/>
      <c r="J38" s="151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52"/>
      <c r="I39" s="153"/>
      <c r="J39" s="15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1"/>
      <c r="I40" s="151"/>
      <c r="J40" s="151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51"/>
      <c r="I41" s="151"/>
      <c r="J41" s="151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51"/>
      <c r="I42" s="151"/>
      <c r="J42" s="151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51"/>
      <c r="I43" s="151"/>
      <c r="J43" s="151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51"/>
      <c r="I44" s="151"/>
      <c r="J44" s="151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51"/>
      <c r="I45" s="151"/>
      <c r="J45" s="151"/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51"/>
      <c r="I46" s="151"/>
      <c r="J46" s="151"/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51"/>
      <c r="I47" s="151"/>
      <c r="J47" s="151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51"/>
      <c r="I48" s="151"/>
      <c r="J48" s="151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51"/>
      <c r="I49" s="151"/>
      <c r="J49" s="151"/>
      <c r="K49" s="33"/>
    </row>
    <row r="50" spans="1:11" s="43" customFormat="1" ht="11.25" customHeight="1">
      <c r="A50" s="44" t="s">
        <v>39</v>
      </c>
      <c r="B50" s="38"/>
      <c r="C50" s="39"/>
      <c r="D50" s="39"/>
      <c r="E50" s="39"/>
      <c r="F50" s="40"/>
      <c r="G50" s="41"/>
      <c r="H50" s="152"/>
      <c r="I50" s="153"/>
      <c r="J50" s="15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1"/>
      <c r="I51" s="151"/>
      <c r="J51" s="151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52"/>
      <c r="I52" s="153"/>
      <c r="J52" s="15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1"/>
      <c r="I53" s="151"/>
      <c r="J53" s="151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51"/>
      <c r="I54" s="151"/>
      <c r="J54" s="151"/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51"/>
      <c r="I55" s="151"/>
      <c r="J55" s="151"/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51"/>
      <c r="I56" s="151"/>
      <c r="J56" s="151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51"/>
      <c r="I57" s="151"/>
      <c r="J57" s="151"/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/>
      <c r="F58" s="32"/>
      <c r="G58" s="32"/>
      <c r="H58" s="151"/>
      <c r="I58" s="151"/>
      <c r="J58" s="151"/>
      <c r="K58" s="33"/>
    </row>
    <row r="59" spans="1:11" s="43" customFormat="1" ht="11.25" customHeight="1">
      <c r="A59" s="37" t="s">
        <v>46</v>
      </c>
      <c r="B59" s="38"/>
      <c r="C59" s="39"/>
      <c r="D59" s="39"/>
      <c r="E59" s="39"/>
      <c r="F59" s="40"/>
      <c r="G59" s="41"/>
      <c r="H59" s="152"/>
      <c r="I59" s="153"/>
      <c r="J59" s="15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1"/>
      <c r="I60" s="151"/>
      <c r="J60" s="151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51"/>
      <c r="I61" s="151"/>
      <c r="J61" s="151"/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51"/>
      <c r="I62" s="151"/>
      <c r="J62" s="151"/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51"/>
      <c r="I63" s="151"/>
      <c r="J63" s="151"/>
      <c r="K63" s="33"/>
    </row>
    <row r="64" spans="1:11" s="43" customFormat="1" ht="11.25" customHeight="1">
      <c r="A64" s="37" t="s">
        <v>50</v>
      </c>
      <c r="B64" s="38"/>
      <c r="C64" s="39"/>
      <c r="D64" s="39"/>
      <c r="E64" s="39"/>
      <c r="F64" s="40"/>
      <c r="G64" s="41"/>
      <c r="H64" s="152"/>
      <c r="I64" s="153"/>
      <c r="J64" s="15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1"/>
      <c r="I65" s="151"/>
      <c r="J65" s="151"/>
      <c r="K65" s="33"/>
    </row>
    <row r="66" spans="1:11" s="43" customFormat="1" ht="11.25" customHeight="1">
      <c r="A66" s="37" t="s">
        <v>51</v>
      </c>
      <c r="B66" s="38"/>
      <c r="C66" s="39">
        <v>68</v>
      </c>
      <c r="D66" s="39">
        <v>51</v>
      </c>
      <c r="E66" s="39">
        <v>50</v>
      </c>
      <c r="F66" s="40">
        <v>98.03921568627452</v>
      </c>
      <c r="G66" s="41"/>
      <c r="H66" s="152">
        <v>0.177</v>
      </c>
      <c r="I66" s="153">
        <v>0.097</v>
      </c>
      <c r="J66" s="153">
        <v>0.092</v>
      </c>
      <c r="K66" s="42">
        <v>94.84536082474226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1"/>
      <c r="I67" s="151"/>
      <c r="J67" s="151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51"/>
      <c r="I68" s="151"/>
      <c r="J68" s="151"/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51"/>
      <c r="I69" s="151"/>
      <c r="J69" s="151"/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52"/>
      <c r="I70" s="153"/>
      <c r="J70" s="15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1"/>
      <c r="I71" s="151"/>
      <c r="J71" s="151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/>
      <c r="F72" s="32"/>
      <c r="G72" s="32"/>
      <c r="H72" s="151"/>
      <c r="I72" s="151"/>
      <c r="J72" s="151"/>
      <c r="K72" s="33"/>
    </row>
    <row r="73" spans="1:11" s="34" customFormat="1" ht="11.25" customHeight="1">
      <c r="A73" s="36" t="s">
        <v>56</v>
      </c>
      <c r="B73" s="30"/>
      <c r="C73" s="31">
        <v>13368</v>
      </c>
      <c r="D73" s="31">
        <v>12838</v>
      </c>
      <c r="E73" s="31">
        <v>13541.73</v>
      </c>
      <c r="F73" s="32"/>
      <c r="G73" s="32"/>
      <c r="H73" s="151">
        <v>36.362</v>
      </c>
      <c r="I73" s="151">
        <v>26.736</v>
      </c>
      <c r="J73" s="151">
        <v>39.636</v>
      </c>
      <c r="K73" s="33"/>
    </row>
    <row r="74" spans="1:11" s="34" customFormat="1" ht="11.25" customHeight="1">
      <c r="A74" s="36" t="s">
        <v>57</v>
      </c>
      <c r="B74" s="30"/>
      <c r="C74" s="31">
        <v>5396</v>
      </c>
      <c r="D74" s="31">
        <v>5013</v>
      </c>
      <c r="E74" s="31">
        <v>4712</v>
      </c>
      <c r="F74" s="32"/>
      <c r="G74" s="32"/>
      <c r="H74" s="151">
        <v>11.705</v>
      </c>
      <c r="I74" s="151">
        <v>12.006</v>
      </c>
      <c r="J74" s="151">
        <v>14.136</v>
      </c>
      <c r="K74" s="33"/>
    </row>
    <row r="75" spans="1:11" s="34" customFormat="1" ht="11.25" customHeight="1">
      <c r="A75" s="36" t="s">
        <v>58</v>
      </c>
      <c r="B75" s="30"/>
      <c r="C75" s="31"/>
      <c r="D75" s="31"/>
      <c r="E75" s="31"/>
      <c r="F75" s="32"/>
      <c r="G75" s="32"/>
      <c r="H75" s="151"/>
      <c r="I75" s="151"/>
      <c r="J75" s="151"/>
      <c r="K75" s="33"/>
    </row>
    <row r="76" spans="1:11" s="34" customFormat="1" ht="11.25" customHeight="1">
      <c r="A76" s="36" t="s">
        <v>59</v>
      </c>
      <c r="B76" s="30"/>
      <c r="C76" s="31">
        <v>345</v>
      </c>
      <c r="D76" s="31">
        <v>351</v>
      </c>
      <c r="E76" s="31">
        <v>385</v>
      </c>
      <c r="F76" s="32"/>
      <c r="G76" s="32"/>
      <c r="H76" s="151">
        <v>0.557</v>
      </c>
      <c r="I76" s="151">
        <v>0.577</v>
      </c>
      <c r="J76" s="151">
        <v>0.66</v>
      </c>
      <c r="K76" s="33"/>
    </row>
    <row r="77" spans="1:11" s="34" customFormat="1" ht="11.25" customHeight="1">
      <c r="A77" s="36" t="s">
        <v>60</v>
      </c>
      <c r="B77" s="30"/>
      <c r="C77" s="31">
        <v>4793</v>
      </c>
      <c r="D77" s="31">
        <v>4441</v>
      </c>
      <c r="E77" s="31">
        <v>4657</v>
      </c>
      <c r="F77" s="32"/>
      <c r="G77" s="32"/>
      <c r="H77" s="151">
        <v>9.145</v>
      </c>
      <c r="I77" s="151">
        <v>11.102</v>
      </c>
      <c r="J77" s="151">
        <v>14.058</v>
      </c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51"/>
      <c r="I78" s="151"/>
      <c r="J78" s="151"/>
      <c r="K78" s="33"/>
    </row>
    <row r="79" spans="1:11" s="34" customFormat="1" ht="11.25" customHeight="1">
      <c r="A79" s="36" t="s">
        <v>62</v>
      </c>
      <c r="B79" s="30"/>
      <c r="C79" s="31">
        <v>39315</v>
      </c>
      <c r="D79" s="31">
        <v>38007</v>
      </c>
      <c r="E79" s="31">
        <v>39657</v>
      </c>
      <c r="F79" s="32"/>
      <c r="G79" s="32"/>
      <c r="H79" s="151">
        <v>102.14</v>
      </c>
      <c r="I79" s="151">
        <v>101.744</v>
      </c>
      <c r="J79" s="151">
        <v>111.149</v>
      </c>
      <c r="K79" s="33"/>
    </row>
    <row r="80" spans="1:11" s="43" customFormat="1" ht="11.25" customHeight="1">
      <c r="A80" s="44" t="s">
        <v>63</v>
      </c>
      <c r="B80" s="38"/>
      <c r="C80" s="39">
        <v>63217</v>
      </c>
      <c r="D80" s="39">
        <v>60650</v>
      </c>
      <c r="E80" s="39">
        <v>62952.729999999996</v>
      </c>
      <c r="F80" s="40">
        <v>103.7967518549052</v>
      </c>
      <c r="G80" s="41"/>
      <c r="H80" s="152">
        <v>159.909</v>
      </c>
      <c r="I80" s="153">
        <v>152.16500000000002</v>
      </c>
      <c r="J80" s="153">
        <v>179.639</v>
      </c>
      <c r="K80" s="42">
        <v>118.055400387737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1"/>
      <c r="I81" s="151"/>
      <c r="J81" s="151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51"/>
      <c r="I82" s="151"/>
      <c r="J82" s="151"/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51"/>
      <c r="I83" s="151"/>
      <c r="J83" s="151"/>
      <c r="K83" s="33"/>
    </row>
    <row r="84" spans="1:11" s="43" customFormat="1" ht="11.25" customHeight="1">
      <c r="A84" s="37" t="s">
        <v>66</v>
      </c>
      <c r="B84" s="38"/>
      <c r="C84" s="39"/>
      <c r="D84" s="39"/>
      <c r="E84" s="39"/>
      <c r="F84" s="40"/>
      <c r="G84" s="41"/>
      <c r="H84" s="152"/>
      <c r="I84" s="153"/>
      <c r="J84" s="15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1"/>
      <c r="I85" s="151"/>
      <c r="J85" s="15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4"/>
      <c r="I86" s="155"/>
      <c r="J86" s="155"/>
      <c r="K86" s="51"/>
    </row>
    <row r="87" spans="1:11" s="43" customFormat="1" ht="11.25" customHeight="1">
      <c r="A87" s="52" t="s">
        <v>67</v>
      </c>
      <c r="B87" s="53"/>
      <c r="C87" s="54">
        <v>63285</v>
      </c>
      <c r="D87" s="54">
        <v>60701</v>
      </c>
      <c r="E87" s="54">
        <v>63002.729999999996</v>
      </c>
      <c r="F87" s="55">
        <f>IF(D87&gt;0,100*E87/D87,0)</f>
        <v>103.79191446598902</v>
      </c>
      <c r="G87" s="41"/>
      <c r="H87" s="156">
        <v>160.08599999999998</v>
      </c>
      <c r="I87" s="157">
        <v>152.26200000000003</v>
      </c>
      <c r="J87" s="157">
        <v>179.73100000000002</v>
      </c>
      <c r="K87" s="55">
        <f>IF(I87&gt;0,100*J87/I87,0)</f>
        <v>118.04061420446335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2" useFirstPageNumber="1" horizontalDpi="600" verticalDpi="600" orientation="portrait" paperSize="9" scale="70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/>
  <dimension ref="A1:K625"/>
  <sheetViews>
    <sheetView view="pageBreakPreview" zoomScale="81" zoomScaleSheetLayoutView="81" zoomScalePageLayoutView="0" workbookViewId="0" topLeftCell="A37">
      <selection activeCell="A1" sqref="A1"/>
    </sheetView>
  </sheetViews>
  <sheetFormatPr defaultColWidth="9.8515625" defaultRowHeight="11.25" customHeight="1"/>
  <cols>
    <col min="1" max="1" width="20.28125" style="63" customWidth="1"/>
    <col min="2" max="2" width="0.85546875" style="63" customWidth="1"/>
    <col min="3" max="3" width="13.7109375" style="63" customWidth="1"/>
    <col min="4" max="4" width="13.140625" style="63" customWidth="1"/>
    <col min="5" max="6" width="12.421875" style="63" customWidth="1"/>
    <col min="7" max="7" width="0.71875" style="63" customWidth="1"/>
    <col min="8" max="8" width="13.421875" style="63" customWidth="1"/>
    <col min="9" max="9" width="13.28125" style="63" customWidth="1"/>
    <col min="10" max="11" width="12.421875" style="63" customWidth="1"/>
    <col min="12" max="12" width="9.8515625" style="63" customWidth="1"/>
    <col min="13" max="15" width="11.421875" style="7" customWidth="1"/>
    <col min="16" max="16384" width="9.8515625" style="63" customWidth="1"/>
  </cols>
  <sheetData>
    <row r="1" spans="1:11" s="1" customFormat="1" ht="12.75" customHeigh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s="1" customFormat="1" ht="11.25" customHeight="1">
      <c r="A2" s="3" t="s">
        <v>83</v>
      </c>
      <c r="B2" s="4"/>
      <c r="C2" s="4"/>
      <c r="D2" s="4"/>
      <c r="E2" s="5"/>
      <c r="F2" s="4"/>
      <c r="G2" s="4"/>
      <c r="H2" s="4"/>
      <c r="I2" s="6"/>
      <c r="J2" s="200" t="s">
        <v>69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01" t="s">
        <v>2</v>
      </c>
      <c r="D4" s="202"/>
      <c r="E4" s="202"/>
      <c r="F4" s="203"/>
      <c r="G4" s="10"/>
      <c r="H4" s="204" t="s">
        <v>3</v>
      </c>
      <c r="I4" s="205"/>
      <c r="J4" s="205"/>
      <c r="K4" s="206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2015</v>
      </c>
      <c r="D6" s="17">
        <f>E6-1</f>
        <v>2016</v>
      </c>
      <c r="E6" s="17">
        <v>2017</v>
      </c>
      <c r="F6" s="18">
        <f>E6</f>
        <v>2017</v>
      </c>
      <c r="G6" s="19"/>
      <c r="H6" s="16">
        <f>J6-2</f>
        <v>2015</v>
      </c>
      <c r="I6" s="17">
        <f>J6-1</f>
        <v>2016</v>
      </c>
      <c r="J6" s="17">
        <v>2017</v>
      </c>
      <c r="K6" s="18">
        <f>J6</f>
        <v>2017</v>
      </c>
    </row>
    <row r="7" spans="1:11" s="11" customFormat="1" ht="11.25" customHeight="1" thickBot="1">
      <c r="A7" s="20"/>
      <c r="B7" s="9"/>
      <c r="C7" s="21" t="s">
        <v>277</v>
      </c>
      <c r="D7" s="22" t="s">
        <v>6</v>
      </c>
      <c r="E7" s="22">
        <v>6</v>
      </c>
      <c r="F7" s="23" t="str">
        <f>CONCATENATE(D6,"=100")</f>
        <v>2016=100</v>
      </c>
      <c r="G7" s="24"/>
      <c r="H7" s="21" t="s">
        <v>277</v>
      </c>
      <c r="I7" s="22" t="s">
        <v>6</v>
      </c>
      <c r="J7" s="22">
        <v>10</v>
      </c>
      <c r="K7" s="23" t="str">
        <f>CONCATENATE(I6,"=100")</f>
        <v>2016=100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51"/>
      <c r="I9" s="151"/>
      <c r="J9" s="151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51"/>
      <c r="I10" s="151"/>
      <c r="J10" s="151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51"/>
      <c r="I11" s="151"/>
      <c r="J11" s="151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51"/>
      <c r="I12" s="151"/>
      <c r="J12" s="151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52"/>
      <c r="I13" s="153"/>
      <c r="J13" s="15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1"/>
      <c r="I14" s="151"/>
      <c r="J14" s="151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52"/>
      <c r="I15" s="153"/>
      <c r="J15" s="15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1"/>
      <c r="I16" s="151"/>
      <c r="J16" s="151"/>
      <c r="K16" s="33"/>
    </row>
    <row r="17" spans="1:11" s="43" customFormat="1" ht="11.25" customHeight="1">
      <c r="A17" s="37" t="s">
        <v>13</v>
      </c>
      <c r="B17" s="38"/>
      <c r="C17" s="39">
        <v>5</v>
      </c>
      <c r="D17" s="39">
        <v>27</v>
      </c>
      <c r="E17" s="39">
        <v>30</v>
      </c>
      <c r="F17" s="40">
        <v>111.11111111111111</v>
      </c>
      <c r="G17" s="41"/>
      <c r="H17" s="152">
        <v>0.007</v>
      </c>
      <c r="I17" s="153">
        <v>0.038</v>
      </c>
      <c r="J17" s="153">
        <v>0.039</v>
      </c>
      <c r="K17" s="42">
        <v>102.63157894736842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1"/>
      <c r="I18" s="151"/>
      <c r="J18" s="151"/>
      <c r="K18" s="33"/>
    </row>
    <row r="19" spans="1:11" s="34" customFormat="1" ht="11.25" customHeight="1">
      <c r="A19" s="29" t="s">
        <v>14</v>
      </c>
      <c r="B19" s="30"/>
      <c r="C19" s="31">
        <v>1868</v>
      </c>
      <c r="D19" s="31">
        <v>1172</v>
      </c>
      <c r="E19" s="31">
        <v>1382</v>
      </c>
      <c r="F19" s="32"/>
      <c r="G19" s="32"/>
      <c r="H19" s="151">
        <v>4.109</v>
      </c>
      <c r="I19" s="151">
        <v>3.223</v>
      </c>
      <c r="J19" s="151">
        <v>3.898</v>
      </c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51"/>
      <c r="I20" s="151"/>
      <c r="J20" s="151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1"/>
      <c r="I21" s="151"/>
      <c r="J21" s="151"/>
      <c r="K21" s="33"/>
    </row>
    <row r="22" spans="1:11" s="43" customFormat="1" ht="11.25" customHeight="1">
      <c r="A22" s="37" t="s">
        <v>17</v>
      </c>
      <c r="B22" s="38"/>
      <c r="C22" s="39">
        <v>1868</v>
      </c>
      <c r="D22" s="39">
        <v>1172</v>
      </c>
      <c r="E22" s="39">
        <v>1382</v>
      </c>
      <c r="F22" s="40">
        <v>117.91808873720136</v>
      </c>
      <c r="G22" s="41"/>
      <c r="H22" s="152">
        <v>4.109</v>
      </c>
      <c r="I22" s="153">
        <v>3.223</v>
      </c>
      <c r="J22" s="153">
        <v>3.898</v>
      </c>
      <c r="K22" s="55">
        <f>IF(I22&gt;0,100*J22/I22,0)</f>
        <v>120.94322060192368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1"/>
      <c r="I23" s="151"/>
      <c r="J23" s="151"/>
      <c r="K23" s="33"/>
    </row>
    <row r="24" spans="1:11" s="43" customFormat="1" ht="11.25" customHeight="1">
      <c r="A24" s="37" t="s">
        <v>18</v>
      </c>
      <c r="B24" s="38"/>
      <c r="C24" s="39">
        <v>4028</v>
      </c>
      <c r="D24" s="39">
        <v>4017</v>
      </c>
      <c r="E24" s="39">
        <v>3969</v>
      </c>
      <c r="F24" s="40">
        <v>98.8050784167289</v>
      </c>
      <c r="G24" s="41"/>
      <c r="H24" s="152">
        <v>8.562</v>
      </c>
      <c r="I24" s="153">
        <v>8.308</v>
      </c>
      <c r="J24" s="153">
        <v>6.89</v>
      </c>
      <c r="K24" s="42">
        <v>82.93211362542128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1"/>
      <c r="I25" s="151"/>
      <c r="J25" s="151"/>
      <c r="K25" s="33"/>
    </row>
    <row r="26" spans="1:11" s="43" customFormat="1" ht="11.25" customHeight="1">
      <c r="A26" s="37" t="s">
        <v>19</v>
      </c>
      <c r="B26" s="38"/>
      <c r="C26" s="39">
        <v>774</v>
      </c>
      <c r="D26" s="39">
        <v>450</v>
      </c>
      <c r="E26" s="39">
        <v>700</v>
      </c>
      <c r="F26" s="40">
        <v>155.55555555555554</v>
      </c>
      <c r="G26" s="41"/>
      <c r="H26" s="152">
        <v>1.782</v>
      </c>
      <c r="I26" s="153">
        <v>0.45</v>
      </c>
      <c r="J26" s="153">
        <v>1.1</v>
      </c>
      <c r="K26" s="42">
        <v>244.44444444444446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1"/>
      <c r="I27" s="151"/>
      <c r="J27" s="151"/>
      <c r="K27" s="33"/>
    </row>
    <row r="28" spans="1:11" s="34" customFormat="1" ht="11.25" customHeight="1">
      <c r="A28" s="36" t="s">
        <v>20</v>
      </c>
      <c r="B28" s="30"/>
      <c r="C28" s="31">
        <v>1499</v>
      </c>
      <c r="D28" s="31">
        <v>5356</v>
      </c>
      <c r="E28" s="31">
        <v>4453</v>
      </c>
      <c r="F28" s="32"/>
      <c r="G28" s="32"/>
      <c r="H28" s="151">
        <v>3.141</v>
      </c>
      <c r="I28" s="151">
        <v>11.774</v>
      </c>
      <c r="J28" s="151">
        <v>13.073</v>
      </c>
      <c r="K28" s="33"/>
    </row>
    <row r="29" spans="1:11" s="34" customFormat="1" ht="11.25" customHeight="1">
      <c r="A29" s="36" t="s">
        <v>21</v>
      </c>
      <c r="B29" s="30"/>
      <c r="C29" s="31">
        <v>3541</v>
      </c>
      <c r="D29" s="31">
        <v>3677</v>
      </c>
      <c r="E29" s="31">
        <v>4286</v>
      </c>
      <c r="F29" s="32"/>
      <c r="G29" s="32"/>
      <c r="H29" s="151">
        <v>3.167</v>
      </c>
      <c r="I29" s="151">
        <v>2.589</v>
      </c>
      <c r="J29" s="151">
        <v>2.27</v>
      </c>
      <c r="K29" s="33"/>
    </row>
    <row r="30" spans="1:11" s="34" customFormat="1" ht="11.25" customHeight="1">
      <c r="A30" s="36" t="s">
        <v>22</v>
      </c>
      <c r="B30" s="30"/>
      <c r="C30" s="31">
        <v>7165</v>
      </c>
      <c r="D30" s="31">
        <v>6378</v>
      </c>
      <c r="E30" s="31">
        <v>6847</v>
      </c>
      <c r="F30" s="32"/>
      <c r="G30" s="32"/>
      <c r="H30" s="151">
        <v>7.055</v>
      </c>
      <c r="I30" s="151">
        <v>5.489</v>
      </c>
      <c r="J30" s="151">
        <v>7.048</v>
      </c>
      <c r="K30" s="33"/>
    </row>
    <row r="31" spans="1:11" s="43" customFormat="1" ht="11.25" customHeight="1">
      <c r="A31" s="44" t="s">
        <v>23</v>
      </c>
      <c r="B31" s="38"/>
      <c r="C31" s="39">
        <v>12205</v>
      </c>
      <c r="D31" s="39">
        <v>15411</v>
      </c>
      <c r="E31" s="39">
        <v>15586</v>
      </c>
      <c r="F31" s="40">
        <v>101.13555252741548</v>
      </c>
      <c r="G31" s="41"/>
      <c r="H31" s="152">
        <v>13.363</v>
      </c>
      <c r="I31" s="153">
        <v>19.852</v>
      </c>
      <c r="J31" s="153">
        <v>22.391</v>
      </c>
      <c r="K31" s="42">
        <v>112.78964336087043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1"/>
      <c r="I32" s="151"/>
      <c r="J32" s="151"/>
      <c r="K32" s="33"/>
    </row>
    <row r="33" spans="1:11" s="34" customFormat="1" ht="11.25" customHeight="1">
      <c r="A33" s="36" t="s">
        <v>24</v>
      </c>
      <c r="B33" s="30"/>
      <c r="C33" s="31">
        <v>346</v>
      </c>
      <c r="D33" s="31">
        <v>205</v>
      </c>
      <c r="E33" s="31">
        <v>200</v>
      </c>
      <c r="F33" s="32"/>
      <c r="G33" s="32"/>
      <c r="H33" s="151">
        <v>0.517</v>
      </c>
      <c r="I33" s="151">
        <v>0.25</v>
      </c>
      <c r="J33" s="151">
        <v>0.31</v>
      </c>
      <c r="K33" s="33"/>
    </row>
    <row r="34" spans="1:11" s="34" customFormat="1" ht="11.25" customHeight="1">
      <c r="A34" s="36" t="s">
        <v>25</v>
      </c>
      <c r="B34" s="30"/>
      <c r="C34" s="31">
        <v>2033</v>
      </c>
      <c r="D34" s="31">
        <v>1600</v>
      </c>
      <c r="E34" s="31">
        <v>1800</v>
      </c>
      <c r="F34" s="32"/>
      <c r="G34" s="32"/>
      <c r="H34" s="151">
        <v>4.539</v>
      </c>
      <c r="I34" s="151">
        <v>3.4</v>
      </c>
      <c r="J34" s="151">
        <v>3</v>
      </c>
      <c r="K34" s="33"/>
    </row>
    <row r="35" spans="1:11" s="34" customFormat="1" ht="11.25" customHeight="1">
      <c r="A35" s="36" t="s">
        <v>26</v>
      </c>
      <c r="B35" s="30"/>
      <c r="C35" s="31">
        <v>407</v>
      </c>
      <c r="D35" s="31">
        <v>950</v>
      </c>
      <c r="E35" s="31">
        <v>800</v>
      </c>
      <c r="F35" s="32"/>
      <c r="G35" s="32"/>
      <c r="H35" s="151">
        <v>0.962</v>
      </c>
      <c r="I35" s="151">
        <v>1.9</v>
      </c>
      <c r="J35" s="151">
        <v>1.6</v>
      </c>
      <c r="K35" s="33"/>
    </row>
    <row r="36" spans="1:11" s="34" customFormat="1" ht="11.25" customHeight="1">
      <c r="A36" s="36" t="s">
        <v>27</v>
      </c>
      <c r="B36" s="30"/>
      <c r="C36" s="31">
        <v>11</v>
      </c>
      <c r="D36" s="31">
        <v>1.6905000000000001</v>
      </c>
      <c r="E36" s="31">
        <v>4</v>
      </c>
      <c r="F36" s="32"/>
      <c r="G36" s="32"/>
      <c r="H36" s="151">
        <v>0.022</v>
      </c>
      <c r="I36" s="151">
        <v>0.004</v>
      </c>
      <c r="J36" s="151">
        <v>0.004</v>
      </c>
      <c r="K36" s="33"/>
    </row>
    <row r="37" spans="1:11" s="43" customFormat="1" ht="11.25" customHeight="1">
      <c r="A37" s="37" t="s">
        <v>28</v>
      </c>
      <c r="B37" s="38"/>
      <c r="C37" s="39">
        <v>2797</v>
      </c>
      <c r="D37" s="39">
        <v>2756.6905</v>
      </c>
      <c r="E37" s="39">
        <v>2804</v>
      </c>
      <c r="F37" s="40">
        <v>101.71617016854086</v>
      </c>
      <c r="G37" s="41"/>
      <c r="H37" s="152">
        <v>6.04</v>
      </c>
      <c r="I37" s="153">
        <v>5.553999999999999</v>
      </c>
      <c r="J37" s="153">
        <v>4.914</v>
      </c>
      <c r="K37" s="42">
        <v>88.47677349657904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1"/>
      <c r="I38" s="151"/>
      <c r="J38" s="151"/>
      <c r="K38" s="33"/>
    </row>
    <row r="39" spans="1:11" s="43" customFormat="1" ht="11.25" customHeight="1">
      <c r="A39" s="37" t="s">
        <v>29</v>
      </c>
      <c r="B39" s="38"/>
      <c r="C39" s="39">
        <v>2</v>
      </c>
      <c r="D39" s="39">
        <v>2</v>
      </c>
      <c r="E39" s="39">
        <v>8</v>
      </c>
      <c r="F39" s="40">
        <v>400</v>
      </c>
      <c r="G39" s="41"/>
      <c r="H39" s="152">
        <v>0.003</v>
      </c>
      <c r="I39" s="153">
        <v>0.003</v>
      </c>
      <c r="J39" s="153">
        <v>0.012</v>
      </c>
      <c r="K39" s="42">
        <v>400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1"/>
      <c r="I40" s="151"/>
      <c r="J40" s="151"/>
      <c r="K40" s="33"/>
    </row>
    <row r="41" spans="1:11" s="34" customFormat="1" ht="11.25" customHeight="1">
      <c r="A41" s="29" t="s">
        <v>30</v>
      </c>
      <c r="B41" s="30"/>
      <c r="C41" s="31">
        <v>4941</v>
      </c>
      <c r="D41" s="31">
        <v>4300</v>
      </c>
      <c r="E41" s="31">
        <v>5129</v>
      </c>
      <c r="F41" s="32"/>
      <c r="G41" s="32"/>
      <c r="H41" s="151">
        <v>4.582</v>
      </c>
      <c r="I41" s="151">
        <v>4.115</v>
      </c>
      <c r="J41" s="151">
        <v>4.82</v>
      </c>
      <c r="K41" s="33"/>
    </row>
    <row r="42" spans="1:11" s="34" customFormat="1" ht="11.25" customHeight="1">
      <c r="A42" s="36" t="s">
        <v>31</v>
      </c>
      <c r="B42" s="30"/>
      <c r="C42" s="31">
        <v>57978</v>
      </c>
      <c r="D42" s="31">
        <v>50852</v>
      </c>
      <c r="E42" s="31">
        <v>59399</v>
      </c>
      <c r="F42" s="32"/>
      <c r="G42" s="32"/>
      <c r="H42" s="151">
        <v>64.699</v>
      </c>
      <c r="I42" s="151">
        <v>52.573</v>
      </c>
      <c r="J42" s="151">
        <v>65.463</v>
      </c>
      <c r="K42" s="33"/>
    </row>
    <row r="43" spans="1:11" s="34" customFormat="1" ht="11.25" customHeight="1">
      <c r="A43" s="36" t="s">
        <v>32</v>
      </c>
      <c r="B43" s="30"/>
      <c r="C43" s="31">
        <v>8353</v>
      </c>
      <c r="D43" s="31">
        <v>8400</v>
      </c>
      <c r="E43" s="31">
        <v>11364</v>
      </c>
      <c r="F43" s="32"/>
      <c r="G43" s="32"/>
      <c r="H43" s="151">
        <v>12.131</v>
      </c>
      <c r="I43" s="151">
        <v>13.58</v>
      </c>
      <c r="J43" s="151">
        <v>23.029</v>
      </c>
      <c r="K43" s="33"/>
    </row>
    <row r="44" spans="1:11" s="34" customFormat="1" ht="11.25" customHeight="1">
      <c r="A44" s="36" t="s">
        <v>33</v>
      </c>
      <c r="B44" s="30"/>
      <c r="C44" s="31">
        <v>36751</v>
      </c>
      <c r="D44" s="31">
        <v>34407</v>
      </c>
      <c r="E44" s="31">
        <v>39675</v>
      </c>
      <c r="F44" s="32"/>
      <c r="G44" s="32"/>
      <c r="H44" s="151">
        <v>44.148</v>
      </c>
      <c r="I44" s="151">
        <v>37.35</v>
      </c>
      <c r="J44" s="151">
        <v>34.531</v>
      </c>
      <c r="K44" s="33"/>
    </row>
    <row r="45" spans="1:11" s="34" customFormat="1" ht="11.25" customHeight="1">
      <c r="A45" s="36" t="s">
        <v>34</v>
      </c>
      <c r="B45" s="30"/>
      <c r="C45" s="31">
        <v>13810</v>
      </c>
      <c r="D45" s="31">
        <v>12878</v>
      </c>
      <c r="E45" s="31">
        <v>14680</v>
      </c>
      <c r="F45" s="32"/>
      <c r="G45" s="32"/>
      <c r="H45" s="151">
        <v>12.712</v>
      </c>
      <c r="I45" s="151">
        <v>10.69</v>
      </c>
      <c r="J45" s="151">
        <v>12.412</v>
      </c>
      <c r="K45" s="33"/>
    </row>
    <row r="46" spans="1:11" s="34" customFormat="1" ht="11.25" customHeight="1">
      <c r="A46" s="36" t="s">
        <v>35</v>
      </c>
      <c r="B46" s="30"/>
      <c r="C46" s="31">
        <v>27184</v>
      </c>
      <c r="D46" s="31">
        <v>29852</v>
      </c>
      <c r="E46" s="31">
        <v>28311</v>
      </c>
      <c r="F46" s="32"/>
      <c r="G46" s="32"/>
      <c r="H46" s="151">
        <v>22.484</v>
      </c>
      <c r="I46" s="151">
        <v>22.004</v>
      </c>
      <c r="J46" s="151">
        <v>29.101</v>
      </c>
      <c r="K46" s="33"/>
    </row>
    <row r="47" spans="1:11" s="34" customFormat="1" ht="11.25" customHeight="1">
      <c r="A47" s="36" t="s">
        <v>36</v>
      </c>
      <c r="B47" s="30"/>
      <c r="C47" s="31">
        <v>38031</v>
      </c>
      <c r="D47" s="31">
        <v>39026</v>
      </c>
      <c r="E47" s="31">
        <v>44751</v>
      </c>
      <c r="F47" s="32"/>
      <c r="G47" s="32"/>
      <c r="H47" s="151">
        <v>55.911</v>
      </c>
      <c r="I47" s="151">
        <v>46.756</v>
      </c>
      <c r="J47" s="151">
        <v>56.501</v>
      </c>
      <c r="K47" s="33"/>
    </row>
    <row r="48" spans="1:11" s="34" customFormat="1" ht="11.25" customHeight="1">
      <c r="A48" s="36" t="s">
        <v>37</v>
      </c>
      <c r="B48" s="30"/>
      <c r="C48" s="31">
        <v>45729</v>
      </c>
      <c r="D48" s="31">
        <v>47536</v>
      </c>
      <c r="E48" s="31">
        <v>40373</v>
      </c>
      <c r="F48" s="32"/>
      <c r="G48" s="32"/>
      <c r="H48" s="151">
        <v>43.104</v>
      </c>
      <c r="I48" s="151">
        <v>45.045</v>
      </c>
      <c r="J48" s="151">
        <v>25.054</v>
      </c>
      <c r="K48" s="33"/>
    </row>
    <row r="49" spans="1:11" s="34" customFormat="1" ht="11.25" customHeight="1">
      <c r="A49" s="36" t="s">
        <v>38</v>
      </c>
      <c r="B49" s="30"/>
      <c r="C49" s="31">
        <v>21512</v>
      </c>
      <c r="D49" s="31">
        <v>21273</v>
      </c>
      <c r="E49" s="31">
        <v>22423</v>
      </c>
      <c r="F49" s="32"/>
      <c r="G49" s="32"/>
      <c r="H49" s="151">
        <v>22.875</v>
      </c>
      <c r="I49" s="151">
        <v>22.94</v>
      </c>
      <c r="J49" s="151">
        <v>29.947</v>
      </c>
      <c r="K49" s="33"/>
    </row>
    <row r="50" spans="1:11" s="43" customFormat="1" ht="11.25" customHeight="1">
      <c r="A50" s="44" t="s">
        <v>39</v>
      </c>
      <c r="B50" s="38"/>
      <c r="C50" s="39">
        <v>254289</v>
      </c>
      <c r="D50" s="39">
        <v>248524</v>
      </c>
      <c r="E50" s="39">
        <v>266105</v>
      </c>
      <c r="F50" s="40">
        <v>107.07416587532794</v>
      </c>
      <c r="G50" s="41"/>
      <c r="H50" s="152">
        <v>282.646</v>
      </c>
      <c r="I50" s="153">
        <v>255.053</v>
      </c>
      <c r="J50" s="153">
        <v>280.858</v>
      </c>
      <c r="K50" s="42">
        <v>110.11750498915912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1"/>
      <c r="I51" s="151"/>
      <c r="J51" s="151"/>
      <c r="K51" s="33"/>
    </row>
    <row r="52" spans="1:11" s="43" customFormat="1" ht="11.25" customHeight="1">
      <c r="A52" s="37" t="s">
        <v>40</v>
      </c>
      <c r="B52" s="38"/>
      <c r="C52" s="39">
        <v>999</v>
      </c>
      <c r="D52" s="39">
        <v>999</v>
      </c>
      <c r="E52" s="39">
        <v>1189</v>
      </c>
      <c r="F52" s="40">
        <v>119.01901901901901</v>
      </c>
      <c r="G52" s="41"/>
      <c r="H52" s="152">
        <v>1.134</v>
      </c>
      <c r="I52" s="153">
        <v>1.134</v>
      </c>
      <c r="J52" s="153">
        <v>1.963</v>
      </c>
      <c r="K52" s="42">
        <v>173.1040564373898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1"/>
      <c r="I53" s="151"/>
      <c r="J53" s="151"/>
      <c r="K53" s="33"/>
    </row>
    <row r="54" spans="1:11" s="34" customFormat="1" ht="11.25" customHeight="1">
      <c r="A54" s="36" t="s">
        <v>41</v>
      </c>
      <c r="B54" s="30"/>
      <c r="C54" s="31">
        <v>3739</v>
      </c>
      <c r="D54" s="31">
        <v>3713</v>
      </c>
      <c r="E54" s="31">
        <v>3313</v>
      </c>
      <c r="F54" s="32"/>
      <c r="G54" s="32"/>
      <c r="H54" s="151">
        <v>4.779</v>
      </c>
      <c r="I54" s="151">
        <v>4.61</v>
      </c>
      <c r="J54" s="151">
        <v>4.515</v>
      </c>
      <c r="K54" s="33"/>
    </row>
    <row r="55" spans="1:11" s="34" customFormat="1" ht="11.25" customHeight="1">
      <c r="A55" s="36" t="s">
        <v>42</v>
      </c>
      <c r="B55" s="30"/>
      <c r="C55" s="31">
        <v>1034</v>
      </c>
      <c r="D55" s="31">
        <v>1022</v>
      </c>
      <c r="E55" s="31">
        <v>897</v>
      </c>
      <c r="F55" s="32"/>
      <c r="G55" s="32"/>
      <c r="H55" s="151">
        <v>0.775</v>
      </c>
      <c r="I55" s="151">
        <v>0.77</v>
      </c>
      <c r="J55" s="151">
        <v>0.675</v>
      </c>
      <c r="K55" s="33"/>
    </row>
    <row r="56" spans="1:11" s="34" customFormat="1" ht="11.25" customHeight="1">
      <c r="A56" s="36" t="s">
        <v>43</v>
      </c>
      <c r="B56" s="30"/>
      <c r="C56" s="31">
        <v>138373</v>
      </c>
      <c r="D56" s="31">
        <v>148000</v>
      </c>
      <c r="E56" s="31">
        <v>145400</v>
      </c>
      <c r="F56" s="32"/>
      <c r="G56" s="32"/>
      <c r="H56" s="151">
        <v>109.539</v>
      </c>
      <c r="I56" s="151">
        <v>105</v>
      </c>
      <c r="J56" s="151">
        <v>75</v>
      </c>
      <c r="K56" s="33"/>
    </row>
    <row r="57" spans="1:11" s="34" customFormat="1" ht="11.25" customHeight="1">
      <c r="A57" s="36" t="s">
        <v>44</v>
      </c>
      <c r="B57" s="30"/>
      <c r="C57" s="31">
        <v>31186</v>
      </c>
      <c r="D57" s="31">
        <v>31152</v>
      </c>
      <c r="E57" s="31">
        <v>29548</v>
      </c>
      <c r="F57" s="32"/>
      <c r="G57" s="32"/>
      <c r="H57" s="151">
        <v>26.629</v>
      </c>
      <c r="I57" s="151">
        <v>37.382400000000004</v>
      </c>
      <c r="J57" s="151">
        <v>26.593</v>
      </c>
      <c r="K57" s="33"/>
    </row>
    <row r="58" spans="1:11" s="34" customFormat="1" ht="11.25" customHeight="1">
      <c r="A58" s="36" t="s">
        <v>45</v>
      </c>
      <c r="B58" s="30"/>
      <c r="C58" s="31">
        <v>2950</v>
      </c>
      <c r="D58" s="31">
        <v>1788</v>
      </c>
      <c r="E58" s="31">
        <v>1463</v>
      </c>
      <c r="F58" s="32"/>
      <c r="G58" s="32"/>
      <c r="H58" s="151">
        <v>1.649</v>
      </c>
      <c r="I58" s="151">
        <v>1.177</v>
      </c>
      <c r="J58" s="151">
        <v>0.789</v>
      </c>
      <c r="K58" s="33"/>
    </row>
    <row r="59" spans="1:11" s="43" customFormat="1" ht="11.25" customHeight="1">
      <c r="A59" s="37" t="s">
        <v>46</v>
      </c>
      <c r="B59" s="38"/>
      <c r="C59" s="39">
        <v>177282</v>
      </c>
      <c r="D59" s="39">
        <v>185675</v>
      </c>
      <c r="E59" s="39">
        <v>180621</v>
      </c>
      <c r="F59" s="40">
        <v>97.2780395852969</v>
      </c>
      <c r="G59" s="41"/>
      <c r="H59" s="152">
        <v>143.371</v>
      </c>
      <c r="I59" s="153">
        <v>148.9394</v>
      </c>
      <c r="J59" s="153">
        <v>107.572</v>
      </c>
      <c r="K59" s="42">
        <v>72.22534802745278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1"/>
      <c r="I60" s="151"/>
      <c r="J60" s="151"/>
      <c r="K60" s="33"/>
    </row>
    <row r="61" spans="1:11" s="34" customFormat="1" ht="11.25" customHeight="1">
      <c r="A61" s="36" t="s">
        <v>47</v>
      </c>
      <c r="B61" s="30"/>
      <c r="C61" s="31">
        <v>394</v>
      </c>
      <c r="D61" s="31">
        <v>700</v>
      </c>
      <c r="E61" s="31">
        <v>410</v>
      </c>
      <c r="F61" s="32"/>
      <c r="G61" s="32"/>
      <c r="H61" s="151">
        <v>0.355</v>
      </c>
      <c r="I61" s="151">
        <v>0.25</v>
      </c>
      <c r="J61" s="151">
        <v>0.258</v>
      </c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51"/>
      <c r="I62" s="151"/>
      <c r="J62" s="151"/>
      <c r="K62" s="33"/>
    </row>
    <row r="63" spans="1:11" s="34" customFormat="1" ht="11.25" customHeight="1">
      <c r="A63" s="36" t="s">
        <v>49</v>
      </c>
      <c r="B63" s="30"/>
      <c r="C63" s="31">
        <v>465</v>
      </c>
      <c r="D63" s="31">
        <v>419</v>
      </c>
      <c r="E63" s="31">
        <v>1009</v>
      </c>
      <c r="F63" s="32"/>
      <c r="G63" s="32"/>
      <c r="H63" s="151">
        <v>0.499</v>
      </c>
      <c r="I63" s="151">
        <v>0.13408</v>
      </c>
      <c r="J63" s="151">
        <v>0.435</v>
      </c>
      <c r="K63" s="33"/>
    </row>
    <row r="64" spans="1:11" s="43" customFormat="1" ht="11.25" customHeight="1">
      <c r="A64" s="37" t="s">
        <v>50</v>
      </c>
      <c r="B64" s="38"/>
      <c r="C64" s="39">
        <v>859</v>
      </c>
      <c r="D64" s="39">
        <v>1119</v>
      </c>
      <c r="E64" s="39">
        <v>1419</v>
      </c>
      <c r="F64" s="40">
        <v>126.80965147453082</v>
      </c>
      <c r="G64" s="41"/>
      <c r="H64" s="152">
        <v>0.854</v>
      </c>
      <c r="I64" s="153">
        <v>0.38408</v>
      </c>
      <c r="J64" s="153">
        <v>0.6930000000000001</v>
      </c>
      <c r="K64" s="42">
        <v>180.4311601749636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1"/>
      <c r="I65" s="151"/>
      <c r="J65" s="151"/>
      <c r="K65" s="33"/>
    </row>
    <row r="66" spans="1:11" s="43" customFormat="1" ht="11.25" customHeight="1">
      <c r="A66" s="37" t="s">
        <v>51</v>
      </c>
      <c r="B66" s="38"/>
      <c r="C66" s="39">
        <v>77</v>
      </c>
      <c r="D66" s="39">
        <v>37</v>
      </c>
      <c r="E66" s="39">
        <v>17</v>
      </c>
      <c r="F66" s="40">
        <v>45.945945945945944</v>
      </c>
      <c r="G66" s="41"/>
      <c r="H66" s="152">
        <v>0.077</v>
      </c>
      <c r="I66" s="153">
        <v>0.038</v>
      </c>
      <c r="J66" s="153">
        <v>0.02</v>
      </c>
      <c r="K66" s="42">
        <v>52.631578947368425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1"/>
      <c r="I67" s="151"/>
      <c r="J67" s="151"/>
      <c r="K67" s="33"/>
    </row>
    <row r="68" spans="1:11" s="34" customFormat="1" ht="11.25" customHeight="1">
      <c r="A68" s="36" t="s">
        <v>52</v>
      </c>
      <c r="B68" s="30"/>
      <c r="C68" s="31">
        <v>19942</v>
      </c>
      <c r="D68" s="31">
        <v>17240</v>
      </c>
      <c r="E68" s="31">
        <v>15150</v>
      </c>
      <c r="F68" s="32"/>
      <c r="G68" s="32"/>
      <c r="H68" s="151">
        <v>19.577</v>
      </c>
      <c r="I68" s="151">
        <v>19</v>
      </c>
      <c r="J68" s="151">
        <v>15.6</v>
      </c>
      <c r="K68" s="33"/>
    </row>
    <row r="69" spans="1:11" s="34" customFormat="1" ht="11.25" customHeight="1">
      <c r="A69" s="36" t="s">
        <v>53</v>
      </c>
      <c r="B69" s="30"/>
      <c r="C69" s="31">
        <v>932</v>
      </c>
      <c r="D69" s="31">
        <v>1000</v>
      </c>
      <c r="E69" s="31">
        <v>995</v>
      </c>
      <c r="F69" s="32"/>
      <c r="G69" s="32"/>
      <c r="H69" s="151">
        <v>1.968</v>
      </c>
      <c r="I69" s="151">
        <v>2</v>
      </c>
      <c r="J69" s="151">
        <v>3.2</v>
      </c>
      <c r="K69" s="33"/>
    </row>
    <row r="70" spans="1:11" s="43" customFormat="1" ht="11.25" customHeight="1">
      <c r="A70" s="37" t="s">
        <v>54</v>
      </c>
      <c r="B70" s="38"/>
      <c r="C70" s="39">
        <v>20874</v>
      </c>
      <c r="D70" s="39">
        <v>18240</v>
      </c>
      <c r="E70" s="39">
        <v>16145</v>
      </c>
      <c r="F70" s="40">
        <v>88.51425438596492</v>
      </c>
      <c r="G70" s="41"/>
      <c r="H70" s="152">
        <v>21.545</v>
      </c>
      <c r="I70" s="153">
        <v>21</v>
      </c>
      <c r="J70" s="153">
        <v>18.8</v>
      </c>
      <c r="K70" s="42">
        <v>89.52380952380952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1"/>
      <c r="I71" s="151"/>
      <c r="J71" s="151"/>
      <c r="K71" s="33"/>
    </row>
    <row r="72" spans="1:11" s="34" customFormat="1" ht="11.25" customHeight="1">
      <c r="A72" s="36" t="s">
        <v>55</v>
      </c>
      <c r="B72" s="30"/>
      <c r="C72" s="31"/>
      <c r="D72" s="31">
        <v>60</v>
      </c>
      <c r="E72" s="31">
        <v>2</v>
      </c>
      <c r="F72" s="32"/>
      <c r="G72" s="32"/>
      <c r="H72" s="151"/>
      <c r="I72" s="151">
        <v>0.011</v>
      </c>
      <c r="J72" s="151">
        <v>0.001</v>
      </c>
      <c r="K72" s="33"/>
    </row>
    <row r="73" spans="1:11" s="34" customFormat="1" ht="11.25" customHeight="1">
      <c r="A73" s="36" t="s">
        <v>56</v>
      </c>
      <c r="B73" s="30"/>
      <c r="C73" s="31">
        <v>60682</v>
      </c>
      <c r="D73" s="31">
        <v>60250</v>
      </c>
      <c r="E73" s="31">
        <v>58700</v>
      </c>
      <c r="F73" s="32"/>
      <c r="G73" s="32"/>
      <c r="H73" s="151">
        <v>80.888</v>
      </c>
      <c r="I73" s="151">
        <v>61.1</v>
      </c>
      <c r="J73" s="151">
        <v>105.015</v>
      </c>
      <c r="K73" s="33"/>
    </row>
    <row r="74" spans="1:11" s="34" customFormat="1" ht="11.25" customHeight="1">
      <c r="A74" s="36" t="s">
        <v>57</v>
      </c>
      <c r="B74" s="30"/>
      <c r="C74" s="31">
        <v>46871</v>
      </c>
      <c r="D74" s="31">
        <v>41600</v>
      </c>
      <c r="E74" s="31">
        <v>37102</v>
      </c>
      <c r="F74" s="32"/>
      <c r="G74" s="32"/>
      <c r="H74" s="151">
        <v>39.811</v>
      </c>
      <c r="I74" s="151">
        <v>20.8</v>
      </c>
      <c r="J74" s="151">
        <v>35.914</v>
      </c>
      <c r="K74" s="33"/>
    </row>
    <row r="75" spans="1:11" s="34" customFormat="1" ht="11.25" customHeight="1">
      <c r="A75" s="36" t="s">
        <v>58</v>
      </c>
      <c r="B75" s="30"/>
      <c r="C75" s="31">
        <v>2193</v>
      </c>
      <c r="D75" s="31">
        <v>1452.213</v>
      </c>
      <c r="E75" s="31">
        <v>1028</v>
      </c>
      <c r="F75" s="32"/>
      <c r="G75" s="32"/>
      <c r="H75" s="151">
        <v>1.334</v>
      </c>
      <c r="I75" s="151">
        <v>0.8831526413581396</v>
      </c>
      <c r="J75" s="151">
        <v>0.708</v>
      </c>
      <c r="K75" s="33"/>
    </row>
    <row r="76" spans="1:11" s="34" customFormat="1" ht="11.25" customHeight="1">
      <c r="A76" s="36" t="s">
        <v>59</v>
      </c>
      <c r="B76" s="30"/>
      <c r="C76" s="31">
        <v>15783</v>
      </c>
      <c r="D76" s="31">
        <v>15290</v>
      </c>
      <c r="E76" s="31">
        <v>15773</v>
      </c>
      <c r="F76" s="32"/>
      <c r="G76" s="32"/>
      <c r="H76" s="151">
        <v>20.202</v>
      </c>
      <c r="I76" s="151">
        <v>25.687</v>
      </c>
      <c r="J76" s="151">
        <v>28.391</v>
      </c>
      <c r="K76" s="33"/>
    </row>
    <row r="77" spans="1:11" s="34" customFormat="1" ht="11.25" customHeight="1">
      <c r="A77" s="36" t="s">
        <v>60</v>
      </c>
      <c r="B77" s="30"/>
      <c r="C77" s="31">
        <v>2116</v>
      </c>
      <c r="D77" s="31">
        <v>1295</v>
      </c>
      <c r="E77" s="31">
        <v>671</v>
      </c>
      <c r="F77" s="32"/>
      <c r="G77" s="32"/>
      <c r="H77" s="151">
        <v>0.926</v>
      </c>
      <c r="I77" s="151">
        <v>0.97</v>
      </c>
      <c r="J77" s="151">
        <v>0.744</v>
      </c>
      <c r="K77" s="33"/>
    </row>
    <row r="78" spans="1:11" s="34" customFormat="1" ht="11.25" customHeight="1">
      <c r="A78" s="36" t="s">
        <v>61</v>
      </c>
      <c r="B78" s="30"/>
      <c r="C78" s="31">
        <v>3613</v>
      </c>
      <c r="D78" s="31">
        <v>2710</v>
      </c>
      <c r="E78" s="31">
        <v>2750</v>
      </c>
      <c r="F78" s="32"/>
      <c r="G78" s="32"/>
      <c r="H78" s="151">
        <v>4.016</v>
      </c>
      <c r="I78" s="151">
        <v>1.762</v>
      </c>
      <c r="J78" s="151">
        <v>1.855</v>
      </c>
      <c r="K78" s="33"/>
    </row>
    <row r="79" spans="1:11" s="34" customFormat="1" ht="11.25" customHeight="1">
      <c r="A79" s="36" t="s">
        <v>62</v>
      </c>
      <c r="B79" s="30"/>
      <c r="C79" s="31">
        <v>131534</v>
      </c>
      <c r="D79" s="31">
        <v>117984</v>
      </c>
      <c r="E79" s="31">
        <v>120933</v>
      </c>
      <c r="F79" s="32"/>
      <c r="G79" s="32"/>
      <c r="H79" s="151">
        <v>138.525</v>
      </c>
      <c r="I79" s="151">
        <v>138.121</v>
      </c>
      <c r="J79" s="151">
        <v>225.556</v>
      </c>
      <c r="K79" s="33"/>
    </row>
    <row r="80" spans="1:11" s="43" customFormat="1" ht="11.25" customHeight="1">
      <c r="A80" s="44" t="s">
        <v>63</v>
      </c>
      <c r="B80" s="38"/>
      <c r="C80" s="39">
        <v>262792</v>
      </c>
      <c r="D80" s="39">
        <v>240641.213</v>
      </c>
      <c r="E80" s="39">
        <v>236959</v>
      </c>
      <c r="F80" s="40">
        <v>98.46983276301887</v>
      </c>
      <c r="G80" s="41"/>
      <c r="H80" s="152">
        <v>285.702</v>
      </c>
      <c r="I80" s="153">
        <v>249.33415264135814</v>
      </c>
      <c r="J80" s="153">
        <v>398.18399999999997</v>
      </c>
      <c r="K80" s="42">
        <v>159.6989404707614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1"/>
      <c r="I81" s="151"/>
      <c r="J81" s="151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51"/>
      <c r="I82" s="151"/>
      <c r="J82" s="151"/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51"/>
      <c r="I83" s="151"/>
      <c r="J83" s="151"/>
      <c r="K83" s="33"/>
    </row>
    <row r="84" spans="1:11" s="43" customFormat="1" ht="11.25" customHeight="1">
      <c r="A84" s="37" t="s">
        <v>66</v>
      </c>
      <c r="B84" s="38"/>
      <c r="C84" s="39"/>
      <c r="D84" s="39"/>
      <c r="E84" s="39"/>
      <c r="F84" s="40"/>
      <c r="G84" s="41"/>
      <c r="H84" s="152"/>
      <c r="I84" s="153"/>
      <c r="J84" s="153">
        <v>0</v>
      </c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1"/>
      <c r="I85" s="151"/>
      <c r="J85" s="15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4"/>
      <c r="I86" s="155"/>
      <c r="J86" s="155"/>
      <c r="K86" s="51"/>
    </row>
    <row r="87" spans="1:11" s="43" customFormat="1" ht="11.25" customHeight="1">
      <c r="A87" s="52" t="s">
        <v>67</v>
      </c>
      <c r="B87" s="53"/>
      <c r="C87" s="54">
        <v>738851</v>
      </c>
      <c r="D87" s="54">
        <v>719070.9035</v>
      </c>
      <c r="E87" s="54">
        <v>726934</v>
      </c>
      <c r="F87" s="55">
        <f>IF(D87&gt;0,100*E87/D87,0)</f>
        <v>101.09350781150053</v>
      </c>
      <c r="G87" s="41"/>
      <c r="H87" s="156">
        <v>769.195</v>
      </c>
      <c r="I87" s="157">
        <v>713.3106326413581</v>
      </c>
      <c r="J87" s="157">
        <v>847.334</v>
      </c>
      <c r="K87" s="55">
        <f>IF(I87&gt;0,100*J87/I87,0)</f>
        <v>118.78892045424294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3" useFirstPageNumber="1" horizontalDpi="600" verticalDpi="600" orientation="portrait" paperSize="9" scale="70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/>
  <dimension ref="A1:K625"/>
  <sheetViews>
    <sheetView view="pageBreakPreview" zoomScale="81" zoomScaleSheetLayoutView="81" zoomScalePageLayoutView="0" workbookViewId="0" topLeftCell="A49">
      <selection activeCell="A1" sqref="A1"/>
    </sheetView>
  </sheetViews>
  <sheetFormatPr defaultColWidth="9.8515625" defaultRowHeight="11.25" customHeight="1"/>
  <cols>
    <col min="1" max="1" width="20.28125" style="63" customWidth="1"/>
    <col min="2" max="2" width="0.85546875" style="63" customWidth="1"/>
    <col min="3" max="3" width="13.7109375" style="63" customWidth="1"/>
    <col min="4" max="4" width="13.140625" style="63" customWidth="1"/>
    <col min="5" max="6" width="12.421875" style="63" customWidth="1"/>
    <col min="7" max="7" width="0.71875" style="63" customWidth="1"/>
    <col min="8" max="8" width="13.421875" style="63" customWidth="1"/>
    <col min="9" max="9" width="13.28125" style="63" customWidth="1"/>
    <col min="10" max="11" width="12.421875" style="63" customWidth="1"/>
    <col min="12" max="12" width="9.8515625" style="63" customWidth="1"/>
    <col min="13" max="15" width="11.421875" style="7" customWidth="1"/>
    <col min="16" max="16384" width="9.8515625" style="63" customWidth="1"/>
  </cols>
  <sheetData>
    <row r="1" spans="1:11" s="1" customFormat="1" ht="12.75" customHeigh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s="1" customFormat="1" ht="11.25" customHeight="1">
      <c r="A2" s="3" t="s">
        <v>84</v>
      </c>
      <c r="B2" s="4"/>
      <c r="C2" s="4"/>
      <c r="D2" s="4"/>
      <c r="E2" s="5"/>
      <c r="F2" s="4"/>
      <c r="G2" s="4"/>
      <c r="H2" s="4"/>
      <c r="I2" s="6"/>
      <c r="J2" s="200" t="s">
        <v>69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01" t="s">
        <v>2</v>
      </c>
      <c r="D4" s="202"/>
      <c r="E4" s="202"/>
      <c r="F4" s="203"/>
      <c r="G4" s="10"/>
      <c r="H4" s="204" t="s">
        <v>3</v>
      </c>
      <c r="I4" s="205"/>
      <c r="J4" s="205"/>
      <c r="K4" s="206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2015</v>
      </c>
      <c r="D6" s="17">
        <f>E6-1</f>
        <v>2016</v>
      </c>
      <c r="E6" s="17">
        <v>2017</v>
      </c>
      <c r="F6" s="18">
        <f>E6</f>
        <v>2017</v>
      </c>
      <c r="G6" s="19"/>
      <c r="H6" s="16">
        <f>J6-2</f>
        <v>2015</v>
      </c>
      <c r="I6" s="17">
        <f>J6-1</f>
        <v>2016</v>
      </c>
      <c r="J6" s="17">
        <v>2017</v>
      </c>
      <c r="K6" s="18">
        <f>J6</f>
        <v>2017</v>
      </c>
    </row>
    <row r="7" spans="1:11" s="11" customFormat="1" ht="11.25" customHeight="1" thickBot="1">
      <c r="A7" s="20"/>
      <c r="B7" s="9"/>
      <c r="C7" s="21" t="s">
        <v>277</v>
      </c>
      <c r="D7" s="22" t="s">
        <v>6</v>
      </c>
      <c r="E7" s="22">
        <v>10</v>
      </c>
      <c r="F7" s="23" t="str">
        <f>CONCATENATE(D6,"=100")</f>
        <v>2016=100</v>
      </c>
      <c r="G7" s="24"/>
      <c r="H7" s="21" t="s">
        <v>277</v>
      </c>
      <c r="I7" s="22" t="s">
        <v>6</v>
      </c>
      <c r="J7" s="22">
        <v>9</v>
      </c>
      <c r="K7" s="23" t="str">
        <f>CONCATENATE(I6,"=100")</f>
        <v>2016=100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51"/>
      <c r="I9" s="151"/>
      <c r="J9" s="151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51"/>
      <c r="I10" s="151"/>
      <c r="J10" s="151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51"/>
      <c r="I11" s="151"/>
      <c r="J11" s="151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51"/>
      <c r="I12" s="151"/>
      <c r="J12" s="151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52"/>
      <c r="I13" s="153"/>
      <c r="J13" s="15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1"/>
      <c r="I14" s="151"/>
      <c r="J14" s="151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52"/>
      <c r="I15" s="153"/>
      <c r="J15" s="15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1"/>
      <c r="I16" s="151"/>
      <c r="J16" s="151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52"/>
      <c r="I17" s="153"/>
      <c r="J17" s="15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1"/>
      <c r="I18" s="151"/>
      <c r="J18" s="151"/>
      <c r="K18" s="33"/>
    </row>
    <row r="19" spans="1:11" s="34" customFormat="1" ht="11.25" customHeight="1">
      <c r="A19" s="29" t="s">
        <v>14</v>
      </c>
      <c r="B19" s="30"/>
      <c r="C19" s="31">
        <v>8</v>
      </c>
      <c r="D19" s="31">
        <v>1</v>
      </c>
      <c r="E19" s="31"/>
      <c r="F19" s="32"/>
      <c r="G19" s="32"/>
      <c r="H19" s="151">
        <v>0.022</v>
      </c>
      <c r="I19" s="151">
        <v>0.001</v>
      </c>
      <c r="J19" s="151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51"/>
      <c r="I20" s="151"/>
      <c r="J20" s="151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1"/>
      <c r="I21" s="151"/>
      <c r="J21" s="151"/>
      <c r="K21" s="33"/>
    </row>
    <row r="22" spans="1:11" s="43" customFormat="1" ht="11.25" customHeight="1">
      <c r="A22" s="37" t="s">
        <v>17</v>
      </c>
      <c r="B22" s="38"/>
      <c r="C22" s="39">
        <v>8</v>
      </c>
      <c r="D22" s="39">
        <v>1</v>
      </c>
      <c r="E22" s="39"/>
      <c r="F22" s="40"/>
      <c r="G22" s="41"/>
      <c r="H22" s="152">
        <v>0.022</v>
      </c>
      <c r="I22" s="153">
        <v>0.001</v>
      </c>
      <c r="J22" s="15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1"/>
      <c r="I23" s="151"/>
      <c r="J23" s="151"/>
      <c r="K23" s="33"/>
    </row>
    <row r="24" spans="1:11" s="43" customFormat="1" ht="11.25" customHeight="1">
      <c r="A24" s="37" t="s">
        <v>18</v>
      </c>
      <c r="B24" s="38"/>
      <c r="C24" s="39">
        <v>10</v>
      </c>
      <c r="D24" s="39">
        <v>9</v>
      </c>
      <c r="E24" s="39">
        <v>9</v>
      </c>
      <c r="F24" s="40">
        <v>100</v>
      </c>
      <c r="G24" s="41"/>
      <c r="H24" s="152">
        <v>0.033</v>
      </c>
      <c r="I24" s="153">
        <v>0.029</v>
      </c>
      <c r="J24" s="153">
        <v>0.029</v>
      </c>
      <c r="K24" s="42">
        <v>100.00000000000001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1"/>
      <c r="I25" s="151"/>
      <c r="J25" s="151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52"/>
      <c r="I26" s="153"/>
      <c r="J26" s="15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1"/>
      <c r="I27" s="151"/>
      <c r="J27" s="151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51"/>
      <c r="I28" s="151"/>
      <c r="J28" s="151"/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51"/>
      <c r="I29" s="151"/>
      <c r="J29" s="151"/>
      <c r="K29" s="33"/>
    </row>
    <row r="30" spans="1:11" s="34" customFormat="1" ht="11.25" customHeight="1">
      <c r="A30" s="36" t="s">
        <v>22</v>
      </c>
      <c r="B30" s="30"/>
      <c r="C30" s="31"/>
      <c r="D30" s="31"/>
      <c r="E30" s="31"/>
      <c r="F30" s="32"/>
      <c r="G30" s="32"/>
      <c r="H30" s="151"/>
      <c r="I30" s="151"/>
      <c r="J30" s="151"/>
      <c r="K30" s="33"/>
    </row>
    <row r="31" spans="1:11" s="43" customFormat="1" ht="11.25" customHeight="1">
      <c r="A31" s="44" t="s">
        <v>23</v>
      </c>
      <c r="B31" s="38"/>
      <c r="C31" s="39"/>
      <c r="D31" s="39"/>
      <c r="E31" s="39"/>
      <c r="F31" s="40"/>
      <c r="G31" s="41"/>
      <c r="H31" s="152"/>
      <c r="I31" s="153"/>
      <c r="J31" s="15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1"/>
      <c r="I32" s="151"/>
      <c r="J32" s="151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51"/>
      <c r="I33" s="151"/>
      <c r="J33" s="151"/>
      <c r="K33" s="33"/>
    </row>
    <row r="34" spans="1:11" s="34" customFormat="1" ht="11.25" customHeight="1">
      <c r="A34" s="36" t="s">
        <v>25</v>
      </c>
      <c r="B34" s="30"/>
      <c r="C34" s="31"/>
      <c r="D34" s="31"/>
      <c r="E34" s="31"/>
      <c r="F34" s="32"/>
      <c r="G34" s="32"/>
      <c r="H34" s="151"/>
      <c r="I34" s="151"/>
      <c r="J34" s="151"/>
      <c r="K34" s="33"/>
    </row>
    <row r="35" spans="1:11" s="34" customFormat="1" ht="11.25" customHeight="1">
      <c r="A35" s="36" t="s">
        <v>26</v>
      </c>
      <c r="B35" s="30"/>
      <c r="C35" s="31">
        <v>1</v>
      </c>
      <c r="D35" s="31"/>
      <c r="E35" s="31"/>
      <c r="F35" s="32"/>
      <c r="G35" s="32"/>
      <c r="H35" s="151">
        <v>0.002</v>
      </c>
      <c r="I35" s="151"/>
      <c r="J35" s="151"/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51"/>
      <c r="I36" s="151"/>
      <c r="J36" s="151"/>
      <c r="K36" s="33"/>
    </row>
    <row r="37" spans="1:11" s="43" customFormat="1" ht="11.25" customHeight="1">
      <c r="A37" s="37" t="s">
        <v>28</v>
      </c>
      <c r="B37" s="38"/>
      <c r="C37" s="39">
        <v>1</v>
      </c>
      <c r="D37" s="39"/>
      <c r="E37" s="39"/>
      <c r="F37" s="40"/>
      <c r="G37" s="41"/>
      <c r="H37" s="152">
        <v>0.002</v>
      </c>
      <c r="I37" s="153"/>
      <c r="J37" s="15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1"/>
      <c r="I38" s="151"/>
      <c r="J38" s="151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52"/>
      <c r="I39" s="153"/>
      <c r="J39" s="15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1"/>
      <c r="I40" s="151"/>
      <c r="J40" s="151"/>
      <c r="K40" s="33"/>
    </row>
    <row r="41" spans="1:11" s="34" customFormat="1" ht="11.25" customHeight="1">
      <c r="A41" s="29" t="s">
        <v>30</v>
      </c>
      <c r="B41" s="30"/>
      <c r="C41" s="31">
        <v>68</v>
      </c>
      <c r="D41" s="31">
        <v>60</v>
      </c>
      <c r="E41" s="31">
        <v>56</v>
      </c>
      <c r="F41" s="32"/>
      <c r="G41" s="32"/>
      <c r="H41" s="151">
        <v>0.218</v>
      </c>
      <c r="I41" s="151">
        <v>0.191</v>
      </c>
      <c r="J41" s="151">
        <v>0.174</v>
      </c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51"/>
      <c r="I42" s="151"/>
      <c r="J42" s="151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51"/>
      <c r="I43" s="151"/>
      <c r="J43" s="151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51"/>
      <c r="I44" s="151"/>
      <c r="J44" s="151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51"/>
      <c r="I45" s="151"/>
      <c r="J45" s="151"/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51"/>
      <c r="I46" s="151"/>
      <c r="J46" s="151"/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51"/>
      <c r="I47" s="151"/>
      <c r="J47" s="151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51"/>
      <c r="I48" s="151"/>
      <c r="J48" s="151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51"/>
      <c r="I49" s="151"/>
      <c r="J49" s="151"/>
      <c r="K49" s="33"/>
    </row>
    <row r="50" spans="1:11" s="43" customFormat="1" ht="11.25" customHeight="1">
      <c r="A50" s="44" t="s">
        <v>39</v>
      </c>
      <c r="B50" s="38"/>
      <c r="C50" s="39">
        <v>68</v>
      </c>
      <c r="D50" s="39">
        <v>60</v>
      </c>
      <c r="E50" s="39">
        <v>56</v>
      </c>
      <c r="F50" s="40">
        <v>93.33333333333333</v>
      </c>
      <c r="G50" s="41"/>
      <c r="H50" s="152">
        <v>0.218</v>
      </c>
      <c r="I50" s="153">
        <v>0.191</v>
      </c>
      <c r="J50" s="153">
        <v>0.174</v>
      </c>
      <c r="K50" s="42">
        <v>91.09947643979056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1"/>
      <c r="I51" s="151"/>
      <c r="J51" s="151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52"/>
      <c r="I52" s="153"/>
      <c r="J52" s="15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1"/>
      <c r="I53" s="151"/>
      <c r="J53" s="151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51"/>
      <c r="I54" s="151"/>
      <c r="J54" s="151"/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51"/>
      <c r="I55" s="151"/>
      <c r="J55" s="151"/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51"/>
      <c r="I56" s="151"/>
      <c r="J56" s="151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51"/>
      <c r="I57" s="151"/>
      <c r="J57" s="151"/>
      <c r="K57" s="33"/>
    </row>
    <row r="58" spans="1:11" s="34" customFormat="1" ht="11.25" customHeight="1">
      <c r="A58" s="36" t="s">
        <v>45</v>
      </c>
      <c r="B58" s="30"/>
      <c r="C58" s="31">
        <v>55</v>
      </c>
      <c r="D58" s="31">
        <v>48</v>
      </c>
      <c r="E58" s="31">
        <v>48</v>
      </c>
      <c r="F58" s="32"/>
      <c r="G58" s="32"/>
      <c r="H58" s="151">
        <v>0.171</v>
      </c>
      <c r="I58" s="151">
        <v>0.149</v>
      </c>
      <c r="J58" s="151">
        <v>0.144</v>
      </c>
      <c r="K58" s="33"/>
    </row>
    <row r="59" spans="1:11" s="43" customFormat="1" ht="11.25" customHeight="1">
      <c r="A59" s="37" t="s">
        <v>46</v>
      </c>
      <c r="B59" s="38"/>
      <c r="C59" s="39">
        <v>55</v>
      </c>
      <c r="D59" s="39">
        <v>48</v>
      </c>
      <c r="E59" s="39">
        <v>48</v>
      </c>
      <c r="F59" s="40">
        <v>100</v>
      </c>
      <c r="G59" s="41"/>
      <c r="H59" s="152">
        <v>0.171</v>
      </c>
      <c r="I59" s="153">
        <v>0.149</v>
      </c>
      <c r="J59" s="153">
        <v>0.144</v>
      </c>
      <c r="K59" s="42">
        <v>96.64429530201342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1"/>
      <c r="I60" s="151"/>
      <c r="J60" s="151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51"/>
      <c r="I61" s="151"/>
      <c r="J61" s="151"/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51"/>
      <c r="I62" s="151"/>
      <c r="J62" s="151"/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51"/>
      <c r="I63" s="151"/>
      <c r="J63" s="151"/>
      <c r="K63" s="33"/>
    </row>
    <row r="64" spans="1:11" s="43" customFormat="1" ht="11.25" customHeight="1">
      <c r="A64" s="37" t="s">
        <v>50</v>
      </c>
      <c r="B64" s="38"/>
      <c r="C64" s="39"/>
      <c r="D64" s="39"/>
      <c r="E64" s="39"/>
      <c r="F64" s="40"/>
      <c r="G64" s="41"/>
      <c r="H64" s="152"/>
      <c r="I64" s="153"/>
      <c r="J64" s="15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1"/>
      <c r="I65" s="151"/>
      <c r="J65" s="151"/>
      <c r="K65" s="33"/>
    </row>
    <row r="66" spans="1:11" s="43" customFormat="1" ht="11.25" customHeight="1">
      <c r="A66" s="37" t="s">
        <v>51</v>
      </c>
      <c r="B66" s="38"/>
      <c r="C66" s="39"/>
      <c r="D66" s="39"/>
      <c r="E66" s="39"/>
      <c r="F66" s="40"/>
      <c r="G66" s="41"/>
      <c r="H66" s="152"/>
      <c r="I66" s="153"/>
      <c r="J66" s="15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1"/>
      <c r="I67" s="151"/>
      <c r="J67" s="151"/>
      <c r="K67" s="33"/>
    </row>
    <row r="68" spans="1:11" s="34" customFormat="1" ht="11.25" customHeight="1">
      <c r="A68" s="36" t="s">
        <v>52</v>
      </c>
      <c r="B68" s="30"/>
      <c r="C68" s="31">
        <v>52</v>
      </c>
      <c r="D68" s="31">
        <v>10</v>
      </c>
      <c r="E68" s="31">
        <v>6</v>
      </c>
      <c r="F68" s="32"/>
      <c r="G68" s="32"/>
      <c r="H68" s="151">
        <v>0.149</v>
      </c>
      <c r="I68" s="151">
        <v>0.03</v>
      </c>
      <c r="J68" s="151">
        <v>0.02</v>
      </c>
      <c r="K68" s="33"/>
    </row>
    <row r="69" spans="1:11" s="34" customFormat="1" ht="11.25" customHeight="1">
      <c r="A69" s="36" t="s">
        <v>53</v>
      </c>
      <c r="B69" s="30"/>
      <c r="C69" s="31">
        <v>8617</v>
      </c>
      <c r="D69" s="31">
        <v>8700</v>
      </c>
      <c r="E69" s="31">
        <v>8520</v>
      </c>
      <c r="F69" s="32"/>
      <c r="G69" s="32"/>
      <c r="H69" s="151">
        <v>28.195</v>
      </c>
      <c r="I69" s="151">
        <v>28</v>
      </c>
      <c r="J69" s="151">
        <v>28</v>
      </c>
      <c r="K69" s="33"/>
    </row>
    <row r="70" spans="1:11" s="43" customFormat="1" ht="11.25" customHeight="1">
      <c r="A70" s="37" t="s">
        <v>54</v>
      </c>
      <c r="B70" s="38"/>
      <c r="C70" s="39">
        <v>8669</v>
      </c>
      <c r="D70" s="39">
        <v>8710</v>
      </c>
      <c r="E70" s="39">
        <v>8526</v>
      </c>
      <c r="F70" s="40">
        <v>97.88748564867967</v>
      </c>
      <c r="G70" s="41"/>
      <c r="H70" s="152">
        <v>28.344</v>
      </c>
      <c r="I70" s="153">
        <v>28.03</v>
      </c>
      <c r="J70" s="153">
        <v>28.02</v>
      </c>
      <c r="K70" s="42">
        <v>99.96432393863716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1"/>
      <c r="I71" s="151"/>
      <c r="J71" s="151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/>
      <c r="F72" s="32"/>
      <c r="G72" s="32"/>
      <c r="H72" s="151"/>
      <c r="I72" s="151"/>
      <c r="J72" s="151"/>
      <c r="K72" s="33"/>
    </row>
    <row r="73" spans="1:11" s="34" customFormat="1" ht="11.25" customHeight="1">
      <c r="A73" s="36" t="s">
        <v>56</v>
      </c>
      <c r="B73" s="30"/>
      <c r="C73" s="31"/>
      <c r="D73" s="31"/>
      <c r="E73" s="31"/>
      <c r="F73" s="32"/>
      <c r="G73" s="32"/>
      <c r="H73" s="151"/>
      <c r="I73" s="151"/>
      <c r="J73" s="151"/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51"/>
      <c r="I74" s="151"/>
      <c r="J74" s="151"/>
      <c r="K74" s="33"/>
    </row>
    <row r="75" spans="1:11" s="34" customFormat="1" ht="11.25" customHeight="1">
      <c r="A75" s="36" t="s">
        <v>58</v>
      </c>
      <c r="B75" s="30"/>
      <c r="C75" s="31">
        <v>209</v>
      </c>
      <c r="D75" s="31">
        <v>127.68</v>
      </c>
      <c r="E75" s="31">
        <v>120</v>
      </c>
      <c r="F75" s="32"/>
      <c r="G75" s="32"/>
      <c r="H75" s="151">
        <v>0.74</v>
      </c>
      <c r="I75" s="151">
        <v>0.581</v>
      </c>
      <c r="J75" s="151">
        <v>0.453</v>
      </c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51"/>
      <c r="I76" s="151"/>
      <c r="J76" s="151"/>
      <c r="K76" s="33"/>
    </row>
    <row r="77" spans="1:11" s="34" customFormat="1" ht="11.25" customHeight="1">
      <c r="A77" s="36" t="s">
        <v>60</v>
      </c>
      <c r="B77" s="30"/>
      <c r="C77" s="31"/>
      <c r="D77" s="31"/>
      <c r="E77" s="31"/>
      <c r="F77" s="32"/>
      <c r="G77" s="32"/>
      <c r="H77" s="151"/>
      <c r="I77" s="151"/>
      <c r="J77" s="151"/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51"/>
      <c r="I78" s="151"/>
      <c r="J78" s="151"/>
      <c r="K78" s="33"/>
    </row>
    <row r="79" spans="1:11" s="34" customFormat="1" ht="11.25" customHeight="1">
      <c r="A79" s="36" t="s">
        <v>62</v>
      </c>
      <c r="B79" s="30"/>
      <c r="C79" s="31">
        <v>1</v>
      </c>
      <c r="D79" s="31">
        <v>1</v>
      </c>
      <c r="E79" s="31">
        <v>0.65</v>
      </c>
      <c r="F79" s="32"/>
      <c r="G79" s="32"/>
      <c r="H79" s="151">
        <v>0.003</v>
      </c>
      <c r="I79" s="151">
        <v>0.002</v>
      </c>
      <c r="J79" s="151">
        <v>0.002</v>
      </c>
      <c r="K79" s="33"/>
    </row>
    <row r="80" spans="1:11" s="43" customFormat="1" ht="11.25" customHeight="1">
      <c r="A80" s="44" t="s">
        <v>63</v>
      </c>
      <c r="B80" s="38"/>
      <c r="C80" s="39">
        <v>210</v>
      </c>
      <c r="D80" s="39">
        <v>128.68</v>
      </c>
      <c r="E80" s="39">
        <v>120.65</v>
      </c>
      <c r="F80" s="40">
        <v>93.75971401927261</v>
      </c>
      <c r="G80" s="41"/>
      <c r="H80" s="152">
        <v>0.743</v>
      </c>
      <c r="I80" s="153">
        <v>0.583</v>
      </c>
      <c r="J80" s="153">
        <v>0.455</v>
      </c>
      <c r="K80" s="42">
        <v>78.04459691252144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1"/>
      <c r="I81" s="151"/>
      <c r="J81" s="151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51"/>
      <c r="I82" s="151"/>
      <c r="J82" s="151"/>
      <c r="K82" s="33"/>
    </row>
    <row r="83" spans="1:11" s="34" customFormat="1" ht="11.25" customHeight="1">
      <c r="A83" s="36" t="s">
        <v>65</v>
      </c>
      <c r="B83" s="30"/>
      <c r="C83" s="31">
        <v>1</v>
      </c>
      <c r="D83" s="31"/>
      <c r="E83" s="31"/>
      <c r="F83" s="32"/>
      <c r="G83" s="32"/>
      <c r="H83" s="151">
        <v>0.001</v>
      </c>
      <c r="I83" s="151"/>
      <c r="J83" s="151"/>
      <c r="K83" s="33"/>
    </row>
    <row r="84" spans="1:11" s="43" customFormat="1" ht="11.25" customHeight="1">
      <c r="A84" s="37" t="s">
        <v>66</v>
      </c>
      <c r="B84" s="38"/>
      <c r="C84" s="39">
        <v>1</v>
      </c>
      <c r="D84" s="39"/>
      <c r="E84" s="39"/>
      <c r="F84" s="40"/>
      <c r="G84" s="41"/>
      <c r="H84" s="152">
        <v>0.001</v>
      </c>
      <c r="I84" s="153"/>
      <c r="J84" s="15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1"/>
      <c r="I85" s="151"/>
      <c r="J85" s="15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4"/>
      <c r="I86" s="155"/>
      <c r="J86" s="155"/>
      <c r="K86" s="51"/>
    </row>
    <row r="87" spans="1:11" s="43" customFormat="1" ht="11.25" customHeight="1">
      <c r="A87" s="52" t="s">
        <v>67</v>
      </c>
      <c r="B87" s="53"/>
      <c r="C87" s="54">
        <v>9022</v>
      </c>
      <c r="D87" s="54">
        <v>8956.68</v>
      </c>
      <c r="E87" s="54">
        <v>8759.65</v>
      </c>
      <c r="F87" s="55">
        <f>IF(D87&gt;0,100*E87/D87,0)</f>
        <v>97.8001893558774</v>
      </c>
      <c r="G87" s="41"/>
      <c r="H87" s="156">
        <v>29.534000000000002</v>
      </c>
      <c r="I87" s="157">
        <v>28.983</v>
      </c>
      <c r="J87" s="157">
        <v>28.822</v>
      </c>
      <c r="K87" s="55">
        <f>IF(I87&gt;0,100*J87/I87,0)</f>
        <v>99.44450194941862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4" useFirstPageNumber="1" horizontalDpi="600" verticalDpi="600" orientation="portrait" paperSize="9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I106"/>
  <sheetViews>
    <sheetView zoomScalePageLayoutView="0" workbookViewId="0" topLeftCell="A1">
      <selection activeCell="A1" sqref="A1"/>
    </sheetView>
  </sheetViews>
  <sheetFormatPr defaultColWidth="11.421875" defaultRowHeight="15"/>
  <cols>
    <col min="1" max="4" width="11.57421875" style="108" customWidth="1"/>
    <col min="5" max="5" width="1.8515625" style="108" customWidth="1"/>
    <col min="6" max="16384" width="11.57421875" style="108" customWidth="1"/>
  </cols>
  <sheetData>
    <row r="1" spans="1:9" ht="12.75">
      <c r="A1" s="107"/>
      <c r="B1" s="107"/>
      <c r="C1" s="107"/>
      <c r="D1" s="107"/>
      <c r="E1" s="107"/>
      <c r="F1" s="107"/>
      <c r="G1" s="107"/>
      <c r="H1" s="107"/>
      <c r="I1" s="107"/>
    </row>
    <row r="2" spans="1:9" ht="12.75">
      <c r="A2" s="107"/>
      <c r="B2" s="107"/>
      <c r="C2" s="107"/>
      <c r="D2" s="107"/>
      <c r="E2" s="107"/>
      <c r="F2" s="107"/>
      <c r="G2" s="107"/>
      <c r="H2" s="107"/>
      <c r="I2" s="107"/>
    </row>
    <row r="3" spans="1:9" ht="15">
      <c r="A3" s="185" t="s">
        <v>217</v>
      </c>
      <c r="B3" s="185"/>
      <c r="C3" s="185"/>
      <c r="D3" s="185"/>
      <c r="E3" s="185"/>
      <c r="F3" s="185"/>
      <c r="G3" s="185"/>
      <c r="H3" s="185"/>
      <c r="I3" s="185"/>
    </row>
    <row r="4" spans="1:9" ht="12.75">
      <c r="A4" s="107"/>
      <c r="B4" s="107"/>
      <c r="C4" s="107"/>
      <c r="D4" s="107"/>
      <c r="E4" s="107"/>
      <c r="F4" s="107"/>
      <c r="G4" s="107"/>
      <c r="H4" s="107"/>
      <c r="I4" s="107"/>
    </row>
    <row r="5" spans="1:9" ht="12.75">
      <c r="A5" s="107"/>
      <c r="B5" s="107"/>
      <c r="C5" s="107"/>
      <c r="D5" s="107"/>
      <c r="E5" s="107"/>
      <c r="F5" s="107"/>
      <c r="G5" s="107"/>
      <c r="H5" s="107"/>
      <c r="I5" s="107"/>
    </row>
    <row r="6" spans="1:9" ht="12.75">
      <c r="A6" s="107"/>
      <c r="B6" s="107"/>
      <c r="C6" s="107"/>
      <c r="D6" s="107"/>
      <c r="E6" s="107"/>
      <c r="F6" s="107"/>
      <c r="G6" s="107"/>
      <c r="H6" s="107"/>
      <c r="I6" s="107"/>
    </row>
    <row r="7" spans="1:9" ht="12.75">
      <c r="A7" s="109" t="s">
        <v>218</v>
      </c>
      <c r="B7" s="110"/>
      <c r="C7" s="110"/>
      <c r="D7" s="111"/>
      <c r="E7" s="111"/>
      <c r="F7" s="111"/>
      <c r="G7" s="111"/>
      <c r="H7" s="111"/>
      <c r="I7" s="111"/>
    </row>
    <row r="8" spans="1:9" ht="12.75">
      <c r="A8" s="107"/>
      <c r="B8" s="107"/>
      <c r="C8" s="107"/>
      <c r="D8" s="107"/>
      <c r="E8" s="107"/>
      <c r="F8" s="107"/>
      <c r="G8" s="107"/>
      <c r="H8" s="107"/>
      <c r="I8" s="107"/>
    </row>
    <row r="9" spans="1:9" ht="12.75">
      <c r="A9" s="112" t="s">
        <v>219</v>
      </c>
      <c r="B9" s="107"/>
      <c r="C9" s="107"/>
      <c r="D9" s="107"/>
      <c r="E9" s="107"/>
      <c r="F9" s="107"/>
      <c r="G9" s="107"/>
      <c r="H9" s="107"/>
      <c r="I9" s="107"/>
    </row>
    <row r="10" spans="1:9" ht="12.75">
      <c r="A10" s="107"/>
      <c r="B10" s="107"/>
      <c r="C10" s="107"/>
      <c r="D10" s="107"/>
      <c r="E10" s="107"/>
      <c r="F10" s="107"/>
      <c r="G10" s="107"/>
      <c r="H10" s="107"/>
      <c r="I10" s="107"/>
    </row>
    <row r="11" spans="1:9" ht="12.75">
      <c r="A11" s="113"/>
      <c r="B11" s="114"/>
      <c r="C11" s="114"/>
      <c r="D11" s="115" t="s">
        <v>220</v>
      </c>
      <c r="E11" s="116"/>
      <c r="F11" s="113"/>
      <c r="G11" s="114"/>
      <c r="H11" s="114"/>
      <c r="I11" s="115" t="s">
        <v>220</v>
      </c>
    </row>
    <row r="12" spans="1:9" ht="12.75">
      <c r="A12" s="117"/>
      <c r="B12" s="118"/>
      <c r="C12" s="118"/>
      <c r="D12" s="119"/>
      <c r="E12" s="116"/>
      <c r="F12" s="117"/>
      <c r="G12" s="118"/>
      <c r="H12" s="118"/>
      <c r="I12" s="119"/>
    </row>
    <row r="13" spans="1:9" ht="5.25" customHeight="1">
      <c r="A13" s="120"/>
      <c r="B13" s="121"/>
      <c r="C13" s="121"/>
      <c r="D13" s="122"/>
      <c r="E13" s="116"/>
      <c r="F13" s="120"/>
      <c r="G13" s="121"/>
      <c r="H13" s="121"/>
      <c r="I13" s="122"/>
    </row>
    <row r="14" spans="1:9" ht="12.75">
      <c r="A14" s="117" t="s">
        <v>221</v>
      </c>
      <c r="B14" s="118"/>
      <c r="C14" s="118"/>
      <c r="D14" s="119">
        <v>9</v>
      </c>
      <c r="E14" s="116"/>
      <c r="F14" s="117" t="s">
        <v>253</v>
      </c>
      <c r="G14" s="118"/>
      <c r="H14" s="118"/>
      <c r="I14" s="119">
        <v>41</v>
      </c>
    </row>
    <row r="15" spans="1:9" ht="5.25" customHeight="1">
      <c r="A15" s="120"/>
      <c r="B15" s="121"/>
      <c r="C15" s="121"/>
      <c r="D15" s="122"/>
      <c r="E15" s="116"/>
      <c r="F15" s="120"/>
      <c r="G15" s="121"/>
      <c r="H15" s="121"/>
      <c r="I15" s="122"/>
    </row>
    <row r="16" spans="1:9" ht="12.75">
      <c r="A16" s="117" t="s">
        <v>222</v>
      </c>
      <c r="B16" s="118"/>
      <c r="C16" s="118"/>
      <c r="D16" s="119">
        <v>10</v>
      </c>
      <c r="E16" s="116"/>
      <c r="F16" s="117" t="s">
        <v>254</v>
      </c>
      <c r="G16" s="118"/>
      <c r="H16" s="118"/>
      <c r="I16" s="119">
        <v>42</v>
      </c>
    </row>
    <row r="17" spans="1:9" ht="5.25" customHeight="1">
      <c r="A17" s="120"/>
      <c r="B17" s="121"/>
      <c r="C17" s="121"/>
      <c r="D17" s="122"/>
      <c r="E17" s="116"/>
      <c r="F17" s="120"/>
      <c r="G17" s="121"/>
      <c r="H17" s="121"/>
      <c r="I17" s="122"/>
    </row>
    <row r="18" spans="1:9" ht="12.75">
      <c r="A18" s="117" t="s">
        <v>223</v>
      </c>
      <c r="B18" s="118"/>
      <c r="C18" s="118"/>
      <c r="D18" s="119">
        <v>11</v>
      </c>
      <c r="E18" s="116"/>
      <c r="F18" s="117" t="s">
        <v>255</v>
      </c>
      <c r="G18" s="118"/>
      <c r="H18" s="118"/>
      <c r="I18" s="119">
        <v>43</v>
      </c>
    </row>
    <row r="19" spans="1:9" ht="5.25" customHeight="1">
      <c r="A19" s="120"/>
      <c r="B19" s="121"/>
      <c r="C19" s="121"/>
      <c r="D19" s="122"/>
      <c r="E19" s="116"/>
      <c r="F19" s="120"/>
      <c r="G19" s="121"/>
      <c r="H19" s="121"/>
      <c r="I19" s="122"/>
    </row>
    <row r="20" spans="1:9" ht="12.75">
      <c r="A20" s="117" t="s">
        <v>224</v>
      </c>
      <c r="B20" s="118"/>
      <c r="C20" s="118"/>
      <c r="D20" s="119">
        <v>12</v>
      </c>
      <c r="E20" s="116"/>
      <c r="F20" s="117" t="s">
        <v>256</v>
      </c>
      <c r="G20" s="118"/>
      <c r="H20" s="118"/>
      <c r="I20" s="119">
        <v>44</v>
      </c>
    </row>
    <row r="21" spans="1:9" ht="5.25" customHeight="1">
      <c r="A21" s="120"/>
      <c r="B21" s="121"/>
      <c r="C21" s="121"/>
      <c r="D21" s="122"/>
      <c r="E21" s="116"/>
      <c r="F21" s="120"/>
      <c r="G21" s="121"/>
      <c r="H21" s="121"/>
      <c r="I21" s="122"/>
    </row>
    <row r="22" spans="1:9" ht="12.75">
      <c r="A22" s="117" t="s">
        <v>225</v>
      </c>
      <c r="B22" s="118"/>
      <c r="C22" s="118"/>
      <c r="D22" s="119">
        <v>13</v>
      </c>
      <c r="E22" s="116"/>
      <c r="F22" s="117" t="s">
        <v>257</v>
      </c>
      <c r="G22" s="118"/>
      <c r="H22" s="118"/>
      <c r="I22" s="119">
        <v>45</v>
      </c>
    </row>
    <row r="23" spans="1:9" ht="5.25" customHeight="1">
      <c r="A23" s="120"/>
      <c r="B23" s="121"/>
      <c r="C23" s="121"/>
      <c r="D23" s="122"/>
      <c r="E23" s="116"/>
      <c r="F23" s="120"/>
      <c r="G23" s="121"/>
      <c r="H23" s="121"/>
      <c r="I23" s="122"/>
    </row>
    <row r="24" spans="1:9" ht="12.75">
      <c r="A24" s="117" t="s">
        <v>226</v>
      </c>
      <c r="B24" s="118"/>
      <c r="C24" s="118"/>
      <c r="D24" s="119">
        <v>14</v>
      </c>
      <c r="E24" s="116"/>
      <c r="F24" s="117" t="s">
        <v>258</v>
      </c>
      <c r="G24" s="118"/>
      <c r="H24" s="118"/>
      <c r="I24" s="119">
        <v>46</v>
      </c>
    </row>
    <row r="25" spans="1:9" ht="5.25" customHeight="1">
      <c r="A25" s="120"/>
      <c r="B25" s="121"/>
      <c r="C25" s="121"/>
      <c r="D25" s="122"/>
      <c r="E25" s="116"/>
      <c r="F25" s="120"/>
      <c r="G25" s="121"/>
      <c r="H25" s="121"/>
      <c r="I25" s="122"/>
    </row>
    <row r="26" spans="1:9" ht="12.75">
      <c r="A26" s="117" t="s">
        <v>227</v>
      </c>
      <c r="B26" s="118"/>
      <c r="C26" s="118"/>
      <c r="D26" s="119">
        <v>15</v>
      </c>
      <c r="E26" s="116"/>
      <c r="F26" s="117" t="s">
        <v>259</v>
      </c>
      <c r="G26" s="118"/>
      <c r="H26" s="118"/>
      <c r="I26" s="119">
        <v>47</v>
      </c>
    </row>
    <row r="27" spans="1:9" ht="5.25" customHeight="1">
      <c r="A27" s="120"/>
      <c r="B27" s="121"/>
      <c r="C27" s="121"/>
      <c r="D27" s="122"/>
      <c r="E27" s="116"/>
      <c r="F27" s="120"/>
      <c r="G27" s="121"/>
      <c r="H27" s="121"/>
      <c r="I27" s="122"/>
    </row>
    <row r="28" spans="1:9" ht="12.75">
      <c r="A28" s="117" t="s">
        <v>228</v>
      </c>
      <c r="B28" s="118"/>
      <c r="C28" s="118"/>
      <c r="D28" s="119">
        <v>16</v>
      </c>
      <c r="E28" s="116"/>
      <c r="F28" s="117" t="s">
        <v>260</v>
      </c>
      <c r="G28" s="118"/>
      <c r="H28" s="118"/>
      <c r="I28" s="119">
        <v>48</v>
      </c>
    </row>
    <row r="29" spans="1:9" ht="5.25" customHeight="1">
      <c r="A29" s="120"/>
      <c r="B29" s="121"/>
      <c r="C29" s="121"/>
      <c r="D29" s="122"/>
      <c r="E29" s="116"/>
      <c r="F29" s="120"/>
      <c r="G29" s="121"/>
      <c r="H29" s="121"/>
      <c r="I29" s="122"/>
    </row>
    <row r="30" spans="1:9" ht="12.75">
      <c r="A30" s="117" t="s">
        <v>229</v>
      </c>
      <c r="B30" s="118"/>
      <c r="C30" s="118"/>
      <c r="D30" s="119">
        <v>17</v>
      </c>
      <c r="E30" s="116"/>
      <c r="F30" s="117" t="s">
        <v>261</v>
      </c>
      <c r="G30" s="118"/>
      <c r="H30" s="118"/>
      <c r="I30" s="119">
        <v>49</v>
      </c>
    </row>
    <row r="31" spans="1:9" ht="5.25" customHeight="1">
      <c r="A31" s="120"/>
      <c r="B31" s="121"/>
      <c r="C31" s="121"/>
      <c r="D31" s="122"/>
      <c r="E31" s="116"/>
      <c r="F31" s="120"/>
      <c r="G31" s="121"/>
      <c r="H31" s="121"/>
      <c r="I31" s="122"/>
    </row>
    <row r="32" spans="1:9" ht="12.75">
      <c r="A32" s="117" t="s">
        <v>230</v>
      </c>
      <c r="B32" s="118"/>
      <c r="C32" s="118"/>
      <c r="D32" s="119">
        <v>18</v>
      </c>
      <c r="E32" s="116"/>
      <c r="F32" s="117" t="s">
        <v>262</v>
      </c>
      <c r="G32" s="118"/>
      <c r="H32" s="118"/>
      <c r="I32" s="119">
        <v>50</v>
      </c>
    </row>
    <row r="33" spans="1:9" ht="5.25" customHeight="1">
      <c r="A33" s="120"/>
      <c r="B33" s="121"/>
      <c r="C33" s="121"/>
      <c r="D33" s="122"/>
      <c r="E33" s="116"/>
      <c r="F33" s="120"/>
      <c r="G33" s="121"/>
      <c r="H33" s="121"/>
      <c r="I33" s="122"/>
    </row>
    <row r="34" spans="1:9" ht="12.75">
      <c r="A34" s="117" t="s">
        <v>231</v>
      </c>
      <c r="B34" s="118"/>
      <c r="C34" s="118"/>
      <c r="D34" s="119">
        <v>19</v>
      </c>
      <c r="E34" s="116"/>
      <c r="F34" s="117" t="s">
        <v>263</v>
      </c>
      <c r="G34" s="118"/>
      <c r="H34" s="118"/>
      <c r="I34" s="119">
        <v>51</v>
      </c>
    </row>
    <row r="35" spans="1:9" ht="5.25" customHeight="1">
      <c r="A35" s="120"/>
      <c r="B35" s="121"/>
      <c r="C35" s="121"/>
      <c r="D35" s="122"/>
      <c r="E35" s="116"/>
      <c r="F35" s="120"/>
      <c r="G35" s="121"/>
      <c r="H35" s="121"/>
      <c r="I35" s="122"/>
    </row>
    <row r="36" spans="1:9" ht="12.75">
      <c r="A36" s="117" t="s">
        <v>232</v>
      </c>
      <c r="B36" s="118"/>
      <c r="C36" s="118"/>
      <c r="D36" s="119">
        <v>20</v>
      </c>
      <c r="E36" s="116"/>
      <c r="F36" s="117" t="s">
        <v>264</v>
      </c>
      <c r="G36" s="118"/>
      <c r="H36" s="118"/>
      <c r="I36" s="119">
        <v>52</v>
      </c>
    </row>
    <row r="37" spans="1:9" ht="5.25" customHeight="1">
      <c r="A37" s="120"/>
      <c r="B37" s="121"/>
      <c r="C37" s="121"/>
      <c r="D37" s="122"/>
      <c r="E37" s="116"/>
      <c r="F37" s="120"/>
      <c r="G37" s="121"/>
      <c r="H37" s="121"/>
      <c r="I37" s="122"/>
    </row>
    <row r="38" spans="1:9" ht="12.75">
      <c r="A38" s="117" t="s">
        <v>233</v>
      </c>
      <c r="B38" s="118"/>
      <c r="C38" s="118"/>
      <c r="D38" s="119">
        <v>21</v>
      </c>
      <c r="E38" s="116"/>
      <c r="F38" s="117" t="s">
        <v>265</v>
      </c>
      <c r="G38" s="118"/>
      <c r="H38" s="118"/>
      <c r="I38" s="119">
        <v>53</v>
      </c>
    </row>
    <row r="39" spans="1:9" ht="5.25" customHeight="1">
      <c r="A39" s="120"/>
      <c r="B39" s="121"/>
      <c r="C39" s="121"/>
      <c r="D39" s="122"/>
      <c r="E39" s="116"/>
      <c r="F39" s="120"/>
      <c r="G39" s="121"/>
      <c r="H39" s="121"/>
      <c r="I39" s="122"/>
    </row>
    <row r="40" spans="1:9" ht="12.75">
      <c r="A40" s="117" t="s">
        <v>234</v>
      </c>
      <c r="B40" s="118"/>
      <c r="C40" s="118"/>
      <c r="D40" s="119">
        <v>22</v>
      </c>
      <c r="E40" s="116"/>
      <c r="F40" s="117" t="s">
        <v>266</v>
      </c>
      <c r="G40" s="118"/>
      <c r="H40" s="118"/>
      <c r="I40" s="119">
        <v>54</v>
      </c>
    </row>
    <row r="41" spans="1:9" ht="5.25" customHeight="1">
      <c r="A41" s="120"/>
      <c r="B41" s="121"/>
      <c r="C41" s="121"/>
      <c r="D41" s="122"/>
      <c r="E41" s="116"/>
      <c r="F41" s="120"/>
      <c r="G41" s="121"/>
      <c r="H41" s="121"/>
      <c r="I41" s="122"/>
    </row>
    <row r="42" spans="1:9" ht="12.75">
      <c r="A42" s="117" t="s">
        <v>235</v>
      </c>
      <c r="B42" s="118"/>
      <c r="C42" s="118"/>
      <c r="D42" s="119">
        <v>23</v>
      </c>
      <c r="E42" s="116"/>
      <c r="F42" s="117" t="s">
        <v>267</v>
      </c>
      <c r="G42" s="118"/>
      <c r="H42" s="118"/>
      <c r="I42" s="119">
        <v>55</v>
      </c>
    </row>
    <row r="43" spans="1:9" ht="5.25" customHeight="1">
      <c r="A43" s="120"/>
      <c r="B43" s="121"/>
      <c r="C43" s="121"/>
      <c r="D43" s="122"/>
      <c r="E43" s="116"/>
      <c r="F43" s="120"/>
      <c r="G43" s="121"/>
      <c r="H43" s="121"/>
      <c r="I43" s="122"/>
    </row>
    <row r="44" spans="1:9" ht="12.75">
      <c r="A44" s="117" t="s">
        <v>236</v>
      </c>
      <c r="B44" s="118"/>
      <c r="C44" s="118"/>
      <c r="D44" s="119">
        <v>24</v>
      </c>
      <c r="E44" s="116"/>
      <c r="F44" s="117" t="s">
        <v>268</v>
      </c>
      <c r="G44" s="118"/>
      <c r="H44" s="118"/>
      <c r="I44" s="119">
        <v>56</v>
      </c>
    </row>
    <row r="45" spans="1:9" ht="5.25" customHeight="1">
      <c r="A45" s="120"/>
      <c r="B45" s="121"/>
      <c r="C45" s="121"/>
      <c r="D45" s="122"/>
      <c r="E45" s="116"/>
      <c r="F45" s="120"/>
      <c r="G45" s="121"/>
      <c r="H45" s="121"/>
      <c r="I45" s="122"/>
    </row>
    <row r="46" spans="1:9" ht="12.75">
      <c r="A46" s="117" t="s">
        <v>237</v>
      </c>
      <c r="B46" s="118"/>
      <c r="C46" s="118"/>
      <c r="D46" s="119">
        <v>25</v>
      </c>
      <c r="E46" s="116"/>
      <c r="F46" s="117"/>
      <c r="G46" s="118"/>
      <c r="H46" s="118"/>
      <c r="I46" s="119"/>
    </row>
    <row r="47" spans="1:9" ht="5.25" customHeight="1">
      <c r="A47" s="120"/>
      <c r="B47" s="121"/>
      <c r="C47" s="121"/>
      <c r="D47" s="122"/>
      <c r="E47" s="116"/>
      <c r="F47" s="120"/>
      <c r="G47" s="121"/>
      <c r="H47" s="121"/>
      <c r="I47" s="122"/>
    </row>
    <row r="48" spans="1:9" ht="12.75">
      <c r="A48" s="117" t="s">
        <v>238</v>
      </c>
      <c r="B48" s="118"/>
      <c r="C48" s="118"/>
      <c r="D48" s="119">
        <v>26</v>
      </c>
      <c r="E48" s="116"/>
      <c r="F48" s="117"/>
      <c r="G48" s="118"/>
      <c r="H48" s="118"/>
      <c r="I48" s="119"/>
    </row>
    <row r="49" spans="1:9" ht="5.25" customHeight="1">
      <c r="A49" s="120"/>
      <c r="B49" s="121"/>
      <c r="C49" s="121"/>
      <c r="D49" s="122"/>
      <c r="E49" s="116"/>
      <c r="F49" s="120"/>
      <c r="G49" s="121"/>
      <c r="H49" s="121"/>
      <c r="I49" s="122"/>
    </row>
    <row r="50" spans="1:9" ht="12.75">
      <c r="A50" s="117" t="s">
        <v>239</v>
      </c>
      <c r="B50" s="118"/>
      <c r="C50" s="118"/>
      <c r="D50" s="119">
        <v>27</v>
      </c>
      <c r="E50" s="116"/>
      <c r="F50" s="117"/>
      <c r="G50" s="118"/>
      <c r="H50" s="118"/>
      <c r="I50" s="119"/>
    </row>
    <row r="51" spans="1:9" ht="5.25" customHeight="1">
      <c r="A51" s="120"/>
      <c r="B51" s="121"/>
      <c r="C51" s="121"/>
      <c r="D51" s="122"/>
      <c r="E51" s="116"/>
      <c r="F51" s="120"/>
      <c r="G51" s="121"/>
      <c r="H51" s="121"/>
      <c r="I51" s="122"/>
    </row>
    <row r="52" spans="1:9" ht="12.75">
      <c r="A52" s="117" t="s">
        <v>240</v>
      </c>
      <c r="B52" s="118"/>
      <c r="C52" s="118"/>
      <c r="D52" s="119">
        <v>28</v>
      </c>
      <c r="E52" s="116"/>
      <c r="F52" s="117"/>
      <c r="G52" s="118"/>
      <c r="H52" s="118"/>
      <c r="I52" s="119"/>
    </row>
    <row r="53" spans="1:9" ht="5.25" customHeight="1">
      <c r="A53" s="120"/>
      <c r="B53" s="121"/>
      <c r="C53" s="121"/>
      <c r="D53" s="122"/>
      <c r="E53" s="116"/>
      <c r="F53" s="120"/>
      <c r="G53" s="121"/>
      <c r="H53" s="121"/>
      <c r="I53" s="122"/>
    </row>
    <row r="54" spans="1:9" ht="12.75">
      <c r="A54" s="117" t="s">
        <v>241</v>
      </c>
      <c r="B54" s="118"/>
      <c r="C54" s="118"/>
      <c r="D54" s="119">
        <v>29</v>
      </c>
      <c r="E54" s="116"/>
      <c r="F54" s="117"/>
      <c r="G54" s="118"/>
      <c r="H54" s="118"/>
      <c r="I54" s="119"/>
    </row>
    <row r="55" spans="1:9" ht="5.25" customHeight="1">
      <c r="A55" s="120"/>
      <c r="B55" s="121"/>
      <c r="C55" s="121"/>
      <c r="D55" s="122"/>
      <c r="E55" s="116"/>
      <c r="F55" s="120"/>
      <c r="G55" s="121"/>
      <c r="H55" s="121"/>
      <c r="I55" s="122"/>
    </row>
    <row r="56" spans="1:9" ht="12.75">
      <c r="A56" s="117" t="s">
        <v>242</v>
      </c>
      <c r="B56" s="118"/>
      <c r="C56" s="118"/>
      <c r="D56" s="119">
        <v>30</v>
      </c>
      <c r="E56" s="116"/>
      <c r="F56" s="117"/>
      <c r="G56" s="118"/>
      <c r="H56" s="118"/>
      <c r="I56" s="119"/>
    </row>
    <row r="57" spans="1:9" ht="5.25" customHeight="1">
      <c r="A57" s="120"/>
      <c r="B57" s="121"/>
      <c r="C57" s="121"/>
      <c r="D57" s="122"/>
      <c r="E57" s="116"/>
      <c r="F57" s="120"/>
      <c r="G57" s="121"/>
      <c r="H57" s="121"/>
      <c r="I57" s="122"/>
    </row>
    <row r="58" spans="1:9" ht="12.75">
      <c r="A58" s="117" t="s">
        <v>243</v>
      </c>
      <c r="B58" s="118"/>
      <c r="C58" s="118"/>
      <c r="D58" s="119">
        <v>31</v>
      </c>
      <c r="E58" s="116"/>
      <c r="F58" s="117"/>
      <c r="G58" s="118"/>
      <c r="H58" s="118"/>
      <c r="I58" s="119"/>
    </row>
    <row r="59" spans="1:9" ht="5.25" customHeight="1">
      <c r="A59" s="120"/>
      <c r="B59" s="121"/>
      <c r="C59" s="121"/>
      <c r="D59" s="122"/>
      <c r="E59" s="116"/>
      <c r="F59" s="120"/>
      <c r="G59" s="121"/>
      <c r="H59" s="121"/>
      <c r="I59" s="122"/>
    </row>
    <row r="60" spans="1:9" ht="12.75">
      <c r="A60" s="117" t="s">
        <v>244</v>
      </c>
      <c r="B60" s="118"/>
      <c r="C60" s="118"/>
      <c r="D60" s="119">
        <v>32</v>
      </c>
      <c r="E60" s="116"/>
      <c r="F60" s="117"/>
      <c r="G60" s="118"/>
      <c r="H60" s="118"/>
      <c r="I60" s="119"/>
    </row>
    <row r="61" spans="1:9" ht="5.25" customHeight="1">
      <c r="A61" s="120"/>
      <c r="B61" s="121"/>
      <c r="C61" s="121"/>
      <c r="D61" s="122"/>
      <c r="E61" s="116"/>
      <c r="F61" s="120"/>
      <c r="G61" s="121"/>
      <c r="H61" s="121"/>
      <c r="I61" s="122"/>
    </row>
    <row r="62" spans="1:9" ht="12.75">
      <c r="A62" s="117" t="s">
        <v>245</v>
      </c>
      <c r="B62" s="118"/>
      <c r="C62" s="118"/>
      <c r="D62" s="119">
        <v>33</v>
      </c>
      <c r="E62" s="116"/>
      <c r="F62" s="117"/>
      <c r="G62" s="118"/>
      <c r="H62" s="118"/>
      <c r="I62" s="119"/>
    </row>
    <row r="63" spans="1:9" ht="5.25" customHeight="1">
      <c r="A63" s="120"/>
      <c r="B63" s="121"/>
      <c r="C63" s="121"/>
      <c r="D63" s="122"/>
      <c r="E63" s="116"/>
      <c r="F63" s="120"/>
      <c r="G63" s="121"/>
      <c r="H63" s="121"/>
      <c r="I63" s="122"/>
    </row>
    <row r="64" spans="1:9" ht="12.75">
      <c r="A64" s="117" t="s">
        <v>246</v>
      </c>
      <c r="B64" s="118"/>
      <c r="C64" s="118"/>
      <c r="D64" s="119">
        <v>34</v>
      </c>
      <c r="E64" s="116"/>
      <c r="F64" s="117"/>
      <c r="G64" s="118"/>
      <c r="H64" s="118"/>
      <c r="I64" s="119"/>
    </row>
    <row r="65" spans="1:9" ht="5.25" customHeight="1">
      <c r="A65" s="120"/>
      <c r="B65" s="121"/>
      <c r="C65" s="121"/>
      <c r="D65" s="122"/>
      <c r="E65" s="116"/>
      <c r="F65" s="120"/>
      <c r="G65" s="121"/>
      <c r="H65" s="121"/>
      <c r="I65" s="122"/>
    </row>
    <row r="66" spans="1:9" ht="12.75">
      <c r="A66" s="117" t="s">
        <v>247</v>
      </c>
      <c r="B66" s="118"/>
      <c r="C66" s="118"/>
      <c r="D66" s="119">
        <v>35</v>
      </c>
      <c r="E66" s="116"/>
      <c r="F66" s="117"/>
      <c r="G66" s="118"/>
      <c r="H66" s="118"/>
      <c r="I66" s="119"/>
    </row>
    <row r="67" spans="1:9" ht="5.25" customHeight="1">
      <c r="A67" s="120"/>
      <c r="B67" s="121"/>
      <c r="C67" s="121"/>
      <c r="D67" s="122"/>
      <c r="E67" s="116"/>
      <c r="F67" s="120"/>
      <c r="G67" s="121"/>
      <c r="H67" s="121"/>
      <c r="I67" s="122"/>
    </row>
    <row r="68" spans="1:9" ht="12.75">
      <c r="A68" s="117" t="s">
        <v>248</v>
      </c>
      <c r="B68" s="118"/>
      <c r="C68" s="118"/>
      <c r="D68" s="119">
        <v>36</v>
      </c>
      <c r="E68" s="116"/>
      <c r="F68" s="117"/>
      <c r="G68" s="118"/>
      <c r="H68" s="118"/>
      <c r="I68" s="119"/>
    </row>
    <row r="69" spans="1:9" ht="5.25" customHeight="1">
      <c r="A69" s="120"/>
      <c r="B69" s="121"/>
      <c r="C69" s="121"/>
      <c r="D69" s="122"/>
      <c r="E69" s="116"/>
      <c r="F69" s="120"/>
      <c r="G69" s="121"/>
      <c r="H69" s="121"/>
      <c r="I69" s="122"/>
    </row>
    <row r="70" spans="1:9" ht="12.75">
      <c r="A70" s="117" t="s">
        <v>249</v>
      </c>
      <c r="B70" s="118"/>
      <c r="C70" s="118"/>
      <c r="D70" s="119">
        <v>37</v>
      </c>
      <c r="E70" s="116"/>
      <c r="F70" s="117"/>
      <c r="G70" s="118"/>
      <c r="H70" s="118"/>
      <c r="I70" s="119"/>
    </row>
    <row r="71" spans="1:9" ht="5.25" customHeight="1">
      <c r="A71" s="120"/>
      <c r="B71" s="121"/>
      <c r="C71" s="121"/>
      <c r="D71" s="122"/>
      <c r="E71" s="116"/>
      <c r="F71" s="120"/>
      <c r="G71" s="121"/>
      <c r="H71" s="121"/>
      <c r="I71" s="122"/>
    </row>
    <row r="72" spans="1:9" ht="12.75">
      <c r="A72" s="117" t="s">
        <v>250</v>
      </c>
      <c r="B72" s="118"/>
      <c r="C72" s="118"/>
      <c r="D72" s="119">
        <v>38</v>
      </c>
      <c r="E72" s="116"/>
      <c r="F72" s="117"/>
      <c r="G72" s="118"/>
      <c r="H72" s="118"/>
      <c r="I72" s="119"/>
    </row>
    <row r="73" spans="1:9" ht="5.25" customHeight="1">
      <c r="A73" s="120"/>
      <c r="B73" s="121"/>
      <c r="C73" s="121"/>
      <c r="D73" s="122"/>
      <c r="E73" s="107"/>
      <c r="F73" s="120"/>
      <c r="G73" s="121"/>
      <c r="H73" s="121"/>
      <c r="I73" s="122"/>
    </row>
    <row r="74" spans="1:9" ht="12.75">
      <c r="A74" s="117" t="s">
        <v>251</v>
      </c>
      <c r="B74" s="118"/>
      <c r="C74" s="118"/>
      <c r="D74" s="119">
        <v>39</v>
      </c>
      <c r="E74" s="107"/>
      <c r="F74" s="117"/>
      <c r="G74" s="118"/>
      <c r="H74" s="118"/>
      <c r="I74" s="119"/>
    </row>
    <row r="75" spans="1:9" ht="5.25" customHeight="1">
      <c r="A75" s="120"/>
      <c r="B75" s="121"/>
      <c r="C75" s="121"/>
      <c r="D75" s="122"/>
      <c r="E75" s="107"/>
      <c r="F75" s="120"/>
      <c r="G75" s="121"/>
      <c r="H75" s="121"/>
      <c r="I75" s="122"/>
    </row>
    <row r="76" spans="1:9" ht="12.75">
      <c r="A76" s="117" t="s">
        <v>252</v>
      </c>
      <c r="B76" s="118"/>
      <c r="C76" s="118"/>
      <c r="D76" s="119">
        <v>40</v>
      </c>
      <c r="E76" s="107"/>
      <c r="F76" s="117"/>
      <c r="G76" s="118"/>
      <c r="H76" s="118"/>
      <c r="I76" s="119"/>
    </row>
    <row r="77" spans="1:9" ht="5.25" customHeight="1">
      <c r="A77" s="123"/>
      <c r="B77" s="124"/>
      <c r="C77" s="124"/>
      <c r="D77" s="125"/>
      <c r="E77" s="107"/>
      <c r="F77" s="123"/>
      <c r="G77" s="124"/>
      <c r="H77" s="124"/>
      <c r="I77" s="125"/>
    </row>
    <row r="78" spans="1:4" ht="12.75">
      <c r="A78" s="126"/>
      <c r="B78" s="126"/>
      <c r="C78" s="126"/>
      <c r="D78" s="126"/>
    </row>
    <row r="79" spans="1:4" ht="12.75">
      <c r="A79" s="126"/>
      <c r="B79" s="126"/>
      <c r="C79" s="126"/>
      <c r="D79" s="126"/>
    </row>
    <row r="80" spans="1:4" ht="12.75">
      <c r="A80" s="126"/>
      <c r="B80" s="126"/>
      <c r="C80" s="126"/>
      <c r="D80" s="126"/>
    </row>
    <row r="81" spans="1:4" ht="12.75">
      <c r="A81" s="126"/>
      <c r="B81" s="126"/>
      <c r="C81" s="126"/>
      <c r="D81" s="126"/>
    </row>
    <row r="82" spans="1:4" ht="12.75">
      <c r="A82" s="126"/>
      <c r="B82" s="126"/>
      <c r="C82" s="126"/>
      <c r="D82" s="126"/>
    </row>
    <row r="83" spans="1:4" ht="12.75">
      <c r="A83" s="126"/>
      <c r="B83" s="126"/>
      <c r="C83" s="126"/>
      <c r="D83" s="126"/>
    </row>
    <row r="84" spans="1:4" ht="12.75">
      <c r="A84" s="126"/>
      <c r="B84" s="126"/>
      <c r="C84" s="126"/>
      <c r="D84" s="126"/>
    </row>
    <row r="85" spans="1:4" ht="12.75">
      <c r="A85" s="126"/>
      <c r="B85" s="126"/>
      <c r="C85" s="126"/>
      <c r="D85" s="126"/>
    </row>
    <row r="86" spans="1:4" ht="12.75">
      <c r="A86" s="126"/>
      <c r="B86" s="126"/>
      <c r="C86" s="126"/>
      <c r="D86" s="126"/>
    </row>
    <row r="87" spans="1:4" ht="12.75">
      <c r="A87" s="126"/>
      <c r="B87" s="126"/>
      <c r="C87" s="126"/>
      <c r="D87" s="126"/>
    </row>
    <row r="88" spans="1:4" ht="14.25">
      <c r="A88"/>
      <c r="B88"/>
      <c r="C88"/>
      <c r="D88"/>
    </row>
    <row r="89" spans="1:4" ht="14.25">
      <c r="A89"/>
      <c r="B89"/>
      <c r="C89"/>
      <c r="D89"/>
    </row>
    <row r="90" spans="1:4" ht="14.25">
      <c r="A90"/>
      <c r="B90"/>
      <c r="C90"/>
      <c r="D90"/>
    </row>
    <row r="91" spans="1:4" ht="14.25">
      <c r="A91"/>
      <c r="B91"/>
      <c r="C91"/>
      <c r="D91"/>
    </row>
    <row r="92" spans="1:4" ht="14.25">
      <c r="A92"/>
      <c r="B92"/>
      <c r="C92"/>
      <c r="D92"/>
    </row>
    <row r="93" spans="1:4" ht="14.25">
      <c r="A93"/>
      <c r="B93"/>
      <c r="C93"/>
      <c r="D93"/>
    </row>
    <row r="94" spans="1:4" ht="14.25">
      <c r="A94"/>
      <c r="B94"/>
      <c r="C94"/>
      <c r="D94"/>
    </row>
    <row r="95" spans="1:4" ht="14.25">
      <c r="A95"/>
      <c r="B95"/>
      <c r="C95"/>
      <c r="D95"/>
    </row>
    <row r="96" spans="1:4" ht="14.25">
      <c r="A96"/>
      <c r="B96"/>
      <c r="C96"/>
      <c r="D96"/>
    </row>
    <row r="97" spans="1:4" ht="14.25">
      <c r="A97"/>
      <c r="B97"/>
      <c r="C97"/>
      <c r="D97"/>
    </row>
    <row r="98" spans="1:4" ht="14.25">
      <c r="A98"/>
      <c r="B98"/>
      <c r="C98"/>
      <c r="D98"/>
    </row>
    <row r="99" spans="1:4" ht="14.25">
      <c r="A99"/>
      <c r="B99"/>
      <c r="C99"/>
      <c r="D99"/>
    </row>
    <row r="100" spans="1:4" ht="14.25">
      <c r="A100"/>
      <c r="B100"/>
      <c r="C100"/>
      <c r="D100"/>
    </row>
    <row r="101" spans="1:4" ht="14.25">
      <c r="A101"/>
      <c r="B101"/>
      <c r="C101"/>
      <c r="D101"/>
    </row>
    <row r="102" spans="1:4" ht="14.25">
      <c r="A102"/>
      <c r="B102"/>
      <c r="C102"/>
      <c r="D102"/>
    </row>
    <row r="103" spans="1:4" ht="14.25">
      <c r="A103"/>
      <c r="B103"/>
      <c r="C103"/>
      <c r="D103"/>
    </row>
    <row r="104" spans="1:4" ht="14.25">
      <c r="A104"/>
      <c r="B104"/>
      <c r="C104"/>
      <c r="D104"/>
    </row>
    <row r="105" spans="1:4" ht="14.25">
      <c r="A105"/>
      <c r="B105"/>
      <c r="C105"/>
      <c r="D105"/>
    </row>
    <row r="106" spans="1:4" ht="14.25">
      <c r="A106"/>
      <c r="B106"/>
      <c r="C106"/>
      <c r="D106"/>
    </row>
  </sheetData>
  <sheetProtection/>
  <mergeCells count="1">
    <mergeCell ref="A3:I3"/>
  </mergeCells>
  <printOptions horizontalCentered="1"/>
  <pageMargins left="0.7874015748031497" right="0.5905511811023623" top="0.7874015748031497" bottom="0.5905511811023623" header="0" footer="0.3937007874015748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/>
  <dimension ref="A1:K625"/>
  <sheetViews>
    <sheetView view="pageBreakPreview" zoomScale="81" zoomScaleSheetLayoutView="81" zoomScalePageLayoutView="0" workbookViewId="0" topLeftCell="A46">
      <selection activeCell="A1" sqref="A1"/>
    </sheetView>
  </sheetViews>
  <sheetFormatPr defaultColWidth="9.8515625" defaultRowHeight="11.25" customHeight="1"/>
  <cols>
    <col min="1" max="1" width="20.28125" style="63" customWidth="1"/>
    <col min="2" max="2" width="0.85546875" style="63" customWidth="1"/>
    <col min="3" max="3" width="13.7109375" style="63" customWidth="1"/>
    <col min="4" max="4" width="13.140625" style="63" customWidth="1"/>
    <col min="5" max="6" width="12.421875" style="63" customWidth="1"/>
    <col min="7" max="7" width="0.71875" style="63" customWidth="1"/>
    <col min="8" max="8" width="13.421875" style="63" customWidth="1"/>
    <col min="9" max="9" width="13.28125" style="63" customWidth="1"/>
    <col min="10" max="11" width="12.421875" style="63" customWidth="1"/>
    <col min="12" max="12" width="9.8515625" style="63" customWidth="1"/>
    <col min="13" max="15" width="11.421875" style="7" customWidth="1"/>
    <col min="16" max="16384" width="9.8515625" style="63" customWidth="1"/>
  </cols>
  <sheetData>
    <row r="1" spans="1:11" s="1" customFormat="1" ht="12.75" customHeigh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s="1" customFormat="1" ht="11.25" customHeight="1">
      <c r="A2" s="3" t="s">
        <v>85</v>
      </c>
      <c r="B2" s="4"/>
      <c r="C2" s="4"/>
      <c r="D2" s="4"/>
      <c r="E2" s="5"/>
      <c r="F2" s="4"/>
      <c r="G2" s="4"/>
      <c r="H2" s="4"/>
      <c r="I2" s="6"/>
      <c r="J2" s="200" t="s">
        <v>69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01" t="s">
        <v>2</v>
      </c>
      <c r="D4" s="202"/>
      <c r="E4" s="202"/>
      <c r="F4" s="203"/>
      <c r="G4" s="10"/>
      <c r="H4" s="204" t="s">
        <v>3</v>
      </c>
      <c r="I4" s="205"/>
      <c r="J4" s="205"/>
      <c r="K4" s="206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2015</v>
      </c>
      <c r="D6" s="17">
        <f>E6-1</f>
        <v>2016</v>
      </c>
      <c r="E6" s="17">
        <v>2017</v>
      </c>
      <c r="F6" s="18">
        <f>E6</f>
        <v>2017</v>
      </c>
      <c r="G6" s="19"/>
      <c r="H6" s="16">
        <f>J6-2</f>
        <v>2015</v>
      </c>
      <c r="I6" s="17">
        <f>J6-1</f>
        <v>2016</v>
      </c>
      <c r="J6" s="17">
        <v>2017</v>
      </c>
      <c r="K6" s="18">
        <f>J6</f>
        <v>2017</v>
      </c>
    </row>
    <row r="7" spans="1:11" s="11" customFormat="1" ht="11.25" customHeight="1" thickBot="1">
      <c r="A7" s="20"/>
      <c r="B7" s="9"/>
      <c r="C7" s="21" t="s">
        <v>277</v>
      </c>
      <c r="D7" s="22" t="s">
        <v>6</v>
      </c>
      <c r="E7" s="22">
        <v>10</v>
      </c>
      <c r="F7" s="23" t="str">
        <f>CONCATENATE(D6,"=100")</f>
        <v>2016=100</v>
      </c>
      <c r="G7" s="24"/>
      <c r="H7" s="21" t="s">
        <v>277</v>
      </c>
      <c r="I7" s="22" t="s">
        <v>6</v>
      </c>
      <c r="J7" s="22"/>
      <c r="K7" s="23" t="str">
        <f>CONCATENATE(I6,"=100")</f>
        <v>2016=100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500</v>
      </c>
      <c r="D9" s="31">
        <v>480</v>
      </c>
      <c r="E9" s="31">
        <v>417</v>
      </c>
      <c r="F9" s="32"/>
      <c r="G9" s="32"/>
      <c r="H9" s="151">
        <v>20.542</v>
      </c>
      <c r="I9" s="151">
        <v>20.563</v>
      </c>
      <c r="J9" s="151"/>
      <c r="K9" s="33"/>
    </row>
    <row r="10" spans="1:11" s="34" customFormat="1" ht="11.25" customHeight="1">
      <c r="A10" s="36" t="s">
        <v>8</v>
      </c>
      <c r="B10" s="30"/>
      <c r="C10" s="31">
        <v>212</v>
      </c>
      <c r="D10" s="31">
        <v>214</v>
      </c>
      <c r="E10" s="31">
        <v>214</v>
      </c>
      <c r="F10" s="32"/>
      <c r="G10" s="32"/>
      <c r="H10" s="151">
        <v>11.157</v>
      </c>
      <c r="I10" s="151">
        <v>9.202</v>
      </c>
      <c r="J10" s="151"/>
      <c r="K10" s="33"/>
    </row>
    <row r="11" spans="1:11" s="34" customFormat="1" ht="11.25" customHeight="1">
      <c r="A11" s="29" t="s">
        <v>9</v>
      </c>
      <c r="B11" s="30"/>
      <c r="C11" s="31">
        <v>398</v>
      </c>
      <c r="D11" s="31">
        <v>398</v>
      </c>
      <c r="E11" s="31">
        <v>398</v>
      </c>
      <c r="F11" s="32"/>
      <c r="G11" s="32"/>
      <c r="H11" s="151">
        <v>19.781</v>
      </c>
      <c r="I11" s="151">
        <v>19.385</v>
      </c>
      <c r="J11" s="151"/>
      <c r="K11" s="33"/>
    </row>
    <row r="12" spans="1:11" s="34" customFormat="1" ht="11.25" customHeight="1">
      <c r="A12" s="36" t="s">
        <v>10</v>
      </c>
      <c r="B12" s="30"/>
      <c r="C12" s="31">
        <v>275</v>
      </c>
      <c r="D12" s="31">
        <v>275</v>
      </c>
      <c r="E12" s="31">
        <v>274</v>
      </c>
      <c r="F12" s="32"/>
      <c r="G12" s="32"/>
      <c r="H12" s="151">
        <v>8.734</v>
      </c>
      <c r="I12" s="151">
        <v>8.25</v>
      </c>
      <c r="J12" s="151"/>
      <c r="K12" s="33"/>
    </row>
    <row r="13" spans="1:11" s="43" customFormat="1" ht="11.25" customHeight="1">
      <c r="A13" s="37" t="s">
        <v>11</v>
      </c>
      <c r="B13" s="38"/>
      <c r="C13" s="39">
        <v>1385</v>
      </c>
      <c r="D13" s="39">
        <v>1367</v>
      </c>
      <c r="E13" s="39">
        <v>1303</v>
      </c>
      <c r="F13" s="40">
        <v>95.31821506949524</v>
      </c>
      <c r="G13" s="41"/>
      <c r="H13" s="152">
        <v>60.214000000000006</v>
      </c>
      <c r="I13" s="153">
        <v>57.400000000000006</v>
      </c>
      <c r="J13" s="15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1"/>
      <c r="I14" s="151"/>
      <c r="J14" s="151"/>
      <c r="K14" s="33"/>
    </row>
    <row r="15" spans="1:11" s="43" customFormat="1" ht="11.25" customHeight="1">
      <c r="A15" s="37" t="s">
        <v>12</v>
      </c>
      <c r="B15" s="38"/>
      <c r="C15" s="39">
        <v>4</v>
      </c>
      <c r="D15" s="39">
        <v>6</v>
      </c>
      <c r="E15" s="39">
        <v>6</v>
      </c>
      <c r="F15" s="40">
        <v>100</v>
      </c>
      <c r="G15" s="41"/>
      <c r="H15" s="152">
        <v>0.08</v>
      </c>
      <c r="I15" s="153">
        <v>0.12</v>
      </c>
      <c r="J15" s="15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1"/>
      <c r="I16" s="151"/>
      <c r="J16" s="151"/>
      <c r="K16" s="33"/>
    </row>
    <row r="17" spans="1:11" s="43" customFormat="1" ht="11.25" customHeight="1">
      <c r="A17" s="37" t="s">
        <v>13</v>
      </c>
      <c r="B17" s="38"/>
      <c r="C17" s="39">
        <v>8</v>
      </c>
      <c r="D17" s="39"/>
      <c r="E17" s="39"/>
      <c r="F17" s="40"/>
      <c r="G17" s="41"/>
      <c r="H17" s="152">
        <v>0.184</v>
      </c>
      <c r="I17" s="153"/>
      <c r="J17" s="15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1"/>
      <c r="I18" s="151"/>
      <c r="J18" s="151"/>
      <c r="K18" s="33"/>
    </row>
    <row r="19" spans="1:11" s="34" customFormat="1" ht="11.25" customHeight="1">
      <c r="A19" s="29" t="s">
        <v>14</v>
      </c>
      <c r="B19" s="30"/>
      <c r="C19" s="31">
        <v>31</v>
      </c>
      <c r="D19" s="31">
        <v>31</v>
      </c>
      <c r="E19" s="31">
        <v>31</v>
      </c>
      <c r="F19" s="32"/>
      <c r="G19" s="32"/>
      <c r="H19" s="151">
        <v>0.851</v>
      </c>
      <c r="I19" s="151">
        <v>0.856</v>
      </c>
      <c r="J19" s="151"/>
      <c r="K19" s="33"/>
    </row>
    <row r="20" spans="1:11" s="34" customFormat="1" ht="11.25" customHeight="1">
      <c r="A20" s="36" t="s">
        <v>15</v>
      </c>
      <c r="B20" s="30"/>
      <c r="C20" s="31">
        <v>15</v>
      </c>
      <c r="D20" s="31">
        <v>15</v>
      </c>
      <c r="E20" s="31">
        <v>15</v>
      </c>
      <c r="F20" s="32"/>
      <c r="G20" s="32"/>
      <c r="H20" s="151">
        <v>0.40399999999999997</v>
      </c>
      <c r="I20" s="151">
        <v>0.417</v>
      </c>
      <c r="J20" s="151"/>
      <c r="K20" s="33"/>
    </row>
    <row r="21" spans="1:11" s="34" customFormat="1" ht="11.25" customHeight="1">
      <c r="A21" s="36" t="s">
        <v>16</v>
      </c>
      <c r="B21" s="30"/>
      <c r="C21" s="31">
        <v>45</v>
      </c>
      <c r="D21" s="31">
        <v>45</v>
      </c>
      <c r="E21" s="31">
        <v>45</v>
      </c>
      <c r="F21" s="32"/>
      <c r="G21" s="32"/>
      <c r="H21" s="151">
        <v>1.239</v>
      </c>
      <c r="I21" s="151">
        <v>1.238</v>
      </c>
      <c r="J21" s="151"/>
      <c r="K21" s="33"/>
    </row>
    <row r="22" spans="1:11" s="43" customFormat="1" ht="11.25" customHeight="1">
      <c r="A22" s="37" t="s">
        <v>17</v>
      </c>
      <c r="B22" s="38"/>
      <c r="C22" s="39">
        <v>91</v>
      </c>
      <c r="D22" s="39">
        <v>91</v>
      </c>
      <c r="E22" s="39">
        <v>91</v>
      </c>
      <c r="F22" s="40">
        <v>100</v>
      </c>
      <c r="G22" s="41"/>
      <c r="H22" s="152">
        <v>2.4939999999999998</v>
      </c>
      <c r="I22" s="153">
        <v>2.511</v>
      </c>
      <c r="J22" s="15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1"/>
      <c r="I23" s="151"/>
      <c r="J23" s="151"/>
      <c r="K23" s="33"/>
    </row>
    <row r="24" spans="1:11" s="43" customFormat="1" ht="11.25" customHeight="1">
      <c r="A24" s="37" t="s">
        <v>18</v>
      </c>
      <c r="B24" s="38"/>
      <c r="C24" s="39">
        <v>87</v>
      </c>
      <c r="D24" s="39">
        <v>85</v>
      </c>
      <c r="E24" s="39">
        <v>105</v>
      </c>
      <c r="F24" s="40">
        <v>123.52941176470588</v>
      </c>
      <c r="G24" s="41"/>
      <c r="H24" s="152">
        <v>2.6100000000000003</v>
      </c>
      <c r="I24" s="153">
        <v>2.5</v>
      </c>
      <c r="J24" s="15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1"/>
      <c r="I25" s="151"/>
      <c r="J25" s="151"/>
      <c r="K25" s="33"/>
    </row>
    <row r="26" spans="1:11" s="43" customFormat="1" ht="11.25" customHeight="1">
      <c r="A26" s="37" t="s">
        <v>19</v>
      </c>
      <c r="B26" s="38"/>
      <c r="C26" s="39">
        <v>87</v>
      </c>
      <c r="D26" s="39">
        <v>110</v>
      </c>
      <c r="E26" s="39">
        <v>100</v>
      </c>
      <c r="F26" s="40">
        <v>90.9090909090909</v>
      </c>
      <c r="G26" s="41"/>
      <c r="H26" s="152">
        <v>3.224</v>
      </c>
      <c r="I26" s="153">
        <v>4</v>
      </c>
      <c r="J26" s="15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1"/>
      <c r="I27" s="151"/>
      <c r="J27" s="151"/>
      <c r="K27" s="33"/>
    </row>
    <row r="28" spans="1:11" s="34" customFormat="1" ht="11.25" customHeight="1">
      <c r="A28" s="36" t="s">
        <v>20</v>
      </c>
      <c r="B28" s="30"/>
      <c r="C28" s="31"/>
      <c r="D28" s="31">
        <v>2</v>
      </c>
      <c r="E28" s="31">
        <v>2</v>
      </c>
      <c r="F28" s="32"/>
      <c r="G28" s="32"/>
      <c r="H28" s="151"/>
      <c r="I28" s="151">
        <v>0.08</v>
      </c>
      <c r="J28" s="151"/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51"/>
      <c r="I29" s="151"/>
      <c r="J29" s="151"/>
      <c r="K29" s="33"/>
    </row>
    <row r="30" spans="1:11" s="34" customFormat="1" ht="11.25" customHeight="1">
      <c r="A30" s="36" t="s">
        <v>22</v>
      </c>
      <c r="B30" s="30"/>
      <c r="C30" s="31">
        <v>419</v>
      </c>
      <c r="D30" s="31">
        <v>530</v>
      </c>
      <c r="E30" s="31">
        <v>39</v>
      </c>
      <c r="F30" s="32"/>
      <c r="G30" s="32"/>
      <c r="H30" s="151">
        <v>13</v>
      </c>
      <c r="I30" s="151">
        <v>16.443</v>
      </c>
      <c r="J30" s="151"/>
      <c r="K30" s="33"/>
    </row>
    <row r="31" spans="1:11" s="43" customFormat="1" ht="11.25" customHeight="1">
      <c r="A31" s="44" t="s">
        <v>23</v>
      </c>
      <c r="B31" s="38"/>
      <c r="C31" s="39">
        <v>419</v>
      </c>
      <c r="D31" s="39">
        <v>532</v>
      </c>
      <c r="E31" s="39">
        <v>41</v>
      </c>
      <c r="F31" s="40">
        <v>7.706766917293233</v>
      </c>
      <c r="G31" s="41"/>
      <c r="H31" s="152">
        <v>13</v>
      </c>
      <c r="I31" s="153">
        <v>16.523</v>
      </c>
      <c r="J31" s="15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1"/>
      <c r="I32" s="151"/>
      <c r="J32" s="151"/>
      <c r="K32" s="33"/>
    </row>
    <row r="33" spans="1:11" s="34" customFormat="1" ht="11.25" customHeight="1">
      <c r="A33" s="36" t="s">
        <v>24</v>
      </c>
      <c r="B33" s="30"/>
      <c r="C33" s="31">
        <v>131</v>
      </c>
      <c r="D33" s="31">
        <v>100</v>
      </c>
      <c r="E33" s="31">
        <v>190</v>
      </c>
      <c r="F33" s="32"/>
      <c r="G33" s="32"/>
      <c r="H33" s="151">
        <v>3.519</v>
      </c>
      <c r="I33" s="151">
        <v>2.5</v>
      </c>
      <c r="J33" s="151"/>
      <c r="K33" s="33"/>
    </row>
    <row r="34" spans="1:11" s="34" customFormat="1" ht="11.25" customHeight="1">
      <c r="A34" s="36" t="s">
        <v>25</v>
      </c>
      <c r="B34" s="30"/>
      <c r="C34" s="31">
        <v>29</v>
      </c>
      <c r="D34" s="31">
        <v>32</v>
      </c>
      <c r="E34" s="31">
        <v>38</v>
      </c>
      <c r="F34" s="32"/>
      <c r="G34" s="32"/>
      <c r="H34" s="151">
        <v>0.808</v>
      </c>
      <c r="I34" s="151">
        <v>0.849</v>
      </c>
      <c r="J34" s="151"/>
      <c r="K34" s="33"/>
    </row>
    <row r="35" spans="1:11" s="34" customFormat="1" ht="11.25" customHeight="1">
      <c r="A35" s="36" t="s">
        <v>26</v>
      </c>
      <c r="B35" s="30"/>
      <c r="C35" s="31">
        <v>26</v>
      </c>
      <c r="D35" s="31">
        <v>27</v>
      </c>
      <c r="E35" s="31">
        <v>30</v>
      </c>
      <c r="F35" s="32"/>
      <c r="G35" s="32"/>
      <c r="H35" s="151">
        <v>0.7210000000000001</v>
      </c>
      <c r="I35" s="151">
        <v>0.78</v>
      </c>
      <c r="J35" s="151"/>
      <c r="K35" s="33"/>
    </row>
    <row r="36" spans="1:11" s="34" customFormat="1" ht="11.25" customHeight="1">
      <c r="A36" s="36" t="s">
        <v>27</v>
      </c>
      <c r="B36" s="30"/>
      <c r="C36" s="31">
        <v>244</v>
      </c>
      <c r="D36" s="31">
        <v>64</v>
      </c>
      <c r="E36" s="31">
        <v>200</v>
      </c>
      <c r="F36" s="32"/>
      <c r="G36" s="32"/>
      <c r="H36" s="151">
        <v>6.1</v>
      </c>
      <c r="I36" s="151">
        <v>1.6</v>
      </c>
      <c r="J36" s="151"/>
      <c r="K36" s="33"/>
    </row>
    <row r="37" spans="1:11" s="43" customFormat="1" ht="11.25" customHeight="1">
      <c r="A37" s="37" t="s">
        <v>28</v>
      </c>
      <c r="B37" s="38"/>
      <c r="C37" s="39">
        <v>430</v>
      </c>
      <c r="D37" s="39">
        <v>223</v>
      </c>
      <c r="E37" s="39">
        <v>458</v>
      </c>
      <c r="F37" s="40">
        <v>205.38116591928252</v>
      </c>
      <c r="G37" s="41"/>
      <c r="H37" s="152">
        <v>11.148</v>
      </c>
      <c r="I37" s="153">
        <v>5.729000000000001</v>
      </c>
      <c r="J37" s="15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1"/>
      <c r="I38" s="151"/>
      <c r="J38" s="151"/>
      <c r="K38" s="33"/>
    </row>
    <row r="39" spans="1:11" s="43" customFormat="1" ht="11.25" customHeight="1">
      <c r="A39" s="37" t="s">
        <v>29</v>
      </c>
      <c r="B39" s="38"/>
      <c r="C39" s="39">
        <v>75</v>
      </c>
      <c r="D39" s="39">
        <v>75</v>
      </c>
      <c r="E39" s="39">
        <v>65</v>
      </c>
      <c r="F39" s="40">
        <v>86.66666666666667</v>
      </c>
      <c r="G39" s="41"/>
      <c r="H39" s="152">
        <v>2.05</v>
      </c>
      <c r="I39" s="153">
        <v>2.05</v>
      </c>
      <c r="J39" s="15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1"/>
      <c r="I40" s="151"/>
      <c r="J40" s="151"/>
      <c r="K40" s="33"/>
    </row>
    <row r="41" spans="1:11" s="34" customFormat="1" ht="11.25" customHeight="1">
      <c r="A41" s="29" t="s">
        <v>30</v>
      </c>
      <c r="B41" s="30"/>
      <c r="C41" s="31">
        <v>3</v>
      </c>
      <c r="D41" s="31">
        <v>3</v>
      </c>
      <c r="E41" s="31">
        <v>3</v>
      </c>
      <c r="F41" s="32"/>
      <c r="G41" s="32"/>
      <c r="H41" s="151">
        <v>0.072</v>
      </c>
      <c r="I41" s="151">
        <v>0.081</v>
      </c>
      <c r="J41" s="151"/>
      <c r="K41" s="33"/>
    </row>
    <row r="42" spans="1:11" s="34" customFormat="1" ht="11.25" customHeight="1">
      <c r="A42" s="36" t="s">
        <v>31</v>
      </c>
      <c r="B42" s="30"/>
      <c r="C42" s="31">
        <v>50</v>
      </c>
      <c r="D42" s="31">
        <v>15</v>
      </c>
      <c r="E42" s="31">
        <v>5</v>
      </c>
      <c r="F42" s="32"/>
      <c r="G42" s="32"/>
      <c r="H42" s="151">
        <v>1.5</v>
      </c>
      <c r="I42" s="151">
        <v>0.45</v>
      </c>
      <c r="J42" s="151"/>
      <c r="K42" s="33"/>
    </row>
    <row r="43" spans="1:11" s="34" customFormat="1" ht="11.25" customHeight="1">
      <c r="A43" s="36" t="s">
        <v>32</v>
      </c>
      <c r="B43" s="30"/>
      <c r="C43" s="31">
        <v>60</v>
      </c>
      <c r="D43" s="31">
        <v>60</v>
      </c>
      <c r="E43" s="31">
        <v>40</v>
      </c>
      <c r="F43" s="32"/>
      <c r="G43" s="32"/>
      <c r="H43" s="151">
        <v>2.28</v>
      </c>
      <c r="I43" s="151">
        <v>2.28</v>
      </c>
      <c r="J43" s="151"/>
      <c r="K43" s="33"/>
    </row>
    <row r="44" spans="1:11" s="34" customFormat="1" ht="11.25" customHeight="1">
      <c r="A44" s="36" t="s">
        <v>33</v>
      </c>
      <c r="B44" s="30"/>
      <c r="C44" s="31">
        <v>4</v>
      </c>
      <c r="D44" s="31">
        <v>3</v>
      </c>
      <c r="E44" s="31"/>
      <c r="F44" s="32"/>
      <c r="G44" s="32"/>
      <c r="H44" s="151">
        <v>0.24</v>
      </c>
      <c r="I44" s="151">
        <v>0.15</v>
      </c>
      <c r="J44" s="151"/>
      <c r="K44" s="33"/>
    </row>
    <row r="45" spans="1:11" s="34" customFormat="1" ht="11.25" customHeight="1">
      <c r="A45" s="36" t="s">
        <v>34</v>
      </c>
      <c r="B45" s="30"/>
      <c r="C45" s="31">
        <v>46</v>
      </c>
      <c r="D45" s="31">
        <v>52</v>
      </c>
      <c r="E45" s="31">
        <v>32</v>
      </c>
      <c r="F45" s="32"/>
      <c r="G45" s="32"/>
      <c r="H45" s="151">
        <v>1.288</v>
      </c>
      <c r="I45" s="151">
        <v>1.456</v>
      </c>
      <c r="J45" s="151"/>
      <c r="K45" s="33"/>
    </row>
    <row r="46" spans="1:11" s="34" customFormat="1" ht="11.25" customHeight="1">
      <c r="A46" s="36" t="s">
        <v>35</v>
      </c>
      <c r="B46" s="30"/>
      <c r="C46" s="31">
        <v>32</v>
      </c>
      <c r="D46" s="31">
        <v>33</v>
      </c>
      <c r="E46" s="31">
        <v>25</v>
      </c>
      <c r="F46" s="32"/>
      <c r="G46" s="32"/>
      <c r="H46" s="151">
        <v>1.28</v>
      </c>
      <c r="I46" s="151">
        <v>1.254</v>
      </c>
      <c r="J46" s="151"/>
      <c r="K46" s="33"/>
    </row>
    <row r="47" spans="1:11" s="34" customFormat="1" ht="11.25" customHeight="1">
      <c r="A47" s="36" t="s">
        <v>36</v>
      </c>
      <c r="B47" s="30"/>
      <c r="C47" s="31"/>
      <c r="D47" s="31">
        <v>3</v>
      </c>
      <c r="E47" s="31">
        <v>1</v>
      </c>
      <c r="F47" s="32"/>
      <c r="G47" s="32"/>
      <c r="H47" s="151"/>
      <c r="I47" s="151">
        <v>0.09</v>
      </c>
      <c r="J47" s="151"/>
      <c r="K47" s="33"/>
    </row>
    <row r="48" spans="1:11" s="34" customFormat="1" ht="11.25" customHeight="1">
      <c r="A48" s="36" t="s">
        <v>37</v>
      </c>
      <c r="B48" s="30"/>
      <c r="C48" s="31">
        <v>8</v>
      </c>
      <c r="D48" s="31">
        <v>14</v>
      </c>
      <c r="E48" s="31">
        <v>14</v>
      </c>
      <c r="F48" s="32"/>
      <c r="G48" s="32"/>
      <c r="H48" s="151">
        <v>0.4</v>
      </c>
      <c r="I48" s="151">
        <v>0.7</v>
      </c>
      <c r="J48" s="151"/>
      <c r="K48" s="33"/>
    </row>
    <row r="49" spans="1:11" s="34" customFormat="1" ht="11.25" customHeight="1">
      <c r="A49" s="36" t="s">
        <v>38</v>
      </c>
      <c r="B49" s="30"/>
      <c r="C49" s="31">
        <v>3</v>
      </c>
      <c r="D49" s="31"/>
      <c r="E49" s="31">
        <v>2</v>
      </c>
      <c r="F49" s="32"/>
      <c r="G49" s="32"/>
      <c r="H49" s="151">
        <v>0.105</v>
      </c>
      <c r="I49" s="151"/>
      <c r="J49" s="151"/>
      <c r="K49" s="33"/>
    </row>
    <row r="50" spans="1:11" s="43" customFormat="1" ht="11.25" customHeight="1">
      <c r="A50" s="44" t="s">
        <v>39</v>
      </c>
      <c r="B50" s="38"/>
      <c r="C50" s="39">
        <v>206</v>
      </c>
      <c r="D50" s="39">
        <v>183</v>
      </c>
      <c r="E50" s="39">
        <v>122</v>
      </c>
      <c r="F50" s="40">
        <v>66.66666666666667</v>
      </c>
      <c r="G50" s="41"/>
      <c r="H50" s="152">
        <v>7.165000000000001</v>
      </c>
      <c r="I50" s="153">
        <v>6.460999999999999</v>
      </c>
      <c r="J50" s="15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1"/>
      <c r="I51" s="151"/>
      <c r="J51" s="151"/>
      <c r="K51" s="33"/>
    </row>
    <row r="52" spans="1:11" s="43" customFormat="1" ht="11.25" customHeight="1">
      <c r="A52" s="37" t="s">
        <v>40</v>
      </c>
      <c r="B52" s="38"/>
      <c r="C52" s="39">
        <v>62</v>
      </c>
      <c r="D52" s="39">
        <v>34</v>
      </c>
      <c r="E52" s="39">
        <v>34</v>
      </c>
      <c r="F52" s="40">
        <v>100</v>
      </c>
      <c r="G52" s="41"/>
      <c r="H52" s="152">
        <v>1.736</v>
      </c>
      <c r="I52" s="153">
        <v>0.986</v>
      </c>
      <c r="J52" s="15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1"/>
      <c r="I53" s="151"/>
      <c r="J53" s="151"/>
      <c r="K53" s="33"/>
    </row>
    <row r="54" spans="1:11" s="34" customFormat="1" ht="11.25" customHeight="1">
      <c r="A54" s="36" t="s">
        <v>41</v>
      </c>
      <c r="B54" s="30"/>
      <c r="C54" s="31"/>
      <c r="D54" s="31">
        <v>30</v>
      </c>
      <c r="E54" s="31">
        <v>35</v>
      </c>
      <c r="F54" s="32"/>
      <c r="G54" s="32"/>
      <c r="H54" s="151"/>
      <c r="I54" s="151">
        <v>0.75</v>
      </c>
      <c r="J54" s="151"/>
      <c r="K54" s="33"/>
    </row>
    <row r="55" spans="1:11" s="34" customFormat="1" ht="11.25" customHeight="1">
      <c r="A55" s="36" t="s">
        <v>42</v>
      </c>
      <c r="B55" s="30"/>
      <c r="C55" s="31">
        <v>13</v>
      </c>
      <c r="D55" s="31">
        <v>6</v>
      </c>
      <c r="E55" s="31">
        <v>4</v>
      </c>
      <c r="F55" s="32"/>
      <c r="G55" s="32"/>
      <c r="H55" s="151">
        <v>0.17</v>
      </c>
      <c r="I55" s="151">
        <v>0.078</v>
      </c>
      <c r="J55" s="151"/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51"/>
      <c r="I56" s="151"/>
      <c r="J56" s="151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51"/>
      <c r="I57" s="151"/>
      <c r="J57" s="151"/>
      <c r="K57" s="33"/>
    </row>
    <row r="58" spans="1:11" s="34" customFormat="1" ht="11.25" customHeight="1">
      <c r="A58" s="36" t="s">
        <v>45</v>
      </c>
      <c r="B58" s="30"/>
      <c r="C58" s="31">
        <v>29</v>
      </c>
      <c r="D58" s="31">
        <v>56</v>
      </c>
      <c r="E58" s="31">
        <v>50</v>
      </c>
      <c r="F58" s="32"/>
      <c r="G58" s="32"/>
      <c r="H58" s="151">
        <v>0.867</v>
      </c>
      <c r="I58" s="151">
        <v>1.831</v>
      </c>
      <c r="J58" s="151"/>
      <c r="K58" s="33"/>
    </row>
    <row r="59" spans="1:11" s="43" customFormat="1" ht="11.25" customHeight="1">
      <c r="A59" s="37" t="s">
        <v>46</v>
      </c>
      <c r="B59" s="38"/>
      <c r="C59" s="39">
        <v>42</v>
      </c>
      <c r="D59" s="39">
        <v>92</v>
      </c>
      <c r="E59" s="39">
        <v>89</v>
      </c>
      <c r="F59" s="40">
        <v>96.73913043478261</v>
      </c>
      <c r="G59" s="41"/>
      <c r="H59" s="152">
        <v>1.037</v>
      </c>
      <c r="I59" s="153">
        <v>2.659</v>
      </c>
      <c r="J59" s="15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1"/>
      <c r="I60" s="151"/>
      <c r="J60" s="151"/>
      <c r="K60" s="33"/>
    </row>
    <row r="61" spans="1:11" s="34" customFormat="1" ht="11.25" customHeight="1">
      <c r="A61" s="36" t="s">
        <v>47</v>
      </c>
      <c r="B61" s="30"/>
      <c r="C61" s="31">
        <v>184</v>
      </c>
      <c r="D61" s="31">
        <v>260</v>
      </c>
      <c r="E61" s="31">
        <v>250</v>
      </c>
      <c r="F61" s="32"/>
      <c r="G61" s="32"/>
      <c r="H61" s="151">
        <v>6.164999999999999</v>
      </c>
      <c r="I61" s="151">
        <v>8.5</v>
      </c>
      <c r="J61" s="151"/>
      <c r="K61" s="33"/>
    </row>
    <row r="62" spans="1:11" s="34" customFormat="1" ht="11.25" customHeight="1">
      <c r="A62" s="36" t="s">
        <v>48</v>
      </c>
      <c r="B62" s="30"/>
      <c r="C62" s="31">
        <v>131</v>
      </c>
      <c r="D62" s="31">
        <v>211</v>
      </c>
      <c r="E62" s="31">
        <v>385</v>
      </c>
      <c r="F62" s="32"/>
      <c r="G62" s="32"/>
      <c r="H62" s="151">
        <v>4.135</v>
      </c>
      <c r="I62" s="151">
        <v>6.785</v>
      </c>
      <c r="J62" s="151"/>
      <c r="K62" s="33"/>
    </row>
    <row r="63" spans="1:11" s="34" customFormat="1" ht="11.25" customHeight="1">
      <c r="A63" s="36" t="s">
        <v>49</v>
      </c>
      <c r="B63" s="30"/>
      <c r="C63" s="31">
        <v>473</v>
      </c>
      <c r="D63" s="31">
        <v>911</v>
      </c>
      <c r="E63" s="31">
        <v>531</v>
      </c>
      <c r="F63" s="32"/>
      <c r="G63" s="32"/>
      <c r="H63" s="151">
        <v>12.558</v>
      </c>
      <c r="I63" s="151">
        <v>31</v>
      </c>
      <c r="J63" s="151"/>
      <c r="K63" s="33"/>
    </row>
    <row r="64" spans="1:11" s="43" customFormat="1" ht="11.25" customHeight="1">
      <c r="A64" s="37" t="s">
        <v>50</v>
      </c>
      <c r="B64" s="38"/>
      <c r="C64" s="39">
        <v>788</v>
      </c>
      <c r="D64" s="39">
        <v>1382</v>
      </c>
      <c r="E64" s="39">
        <v>1166</v>
      </c>
      <c r="F64" s="40">
        <v>84.37047756874095</v>
      </c>
      <c r="G64" s="41"/>
      <c r="H64" s="152">
        <v>22.857999999999997</v>
      </c>
      <c r="I64" s="153">
        <v>46.285</v>
      </c>
      <c r="J64" s="15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1"/>
      <c r="I65" s="151"/>
      <c r="J65" s="151"/>
      <c r="K65" s="33"/>
    </row>
    <row r="66" spans="1:11" s="43" customFormat="1" ht="11.25" customHeight="1">
      <c r="A66" s="37" t="s">
        <v>51</v>
      </c>
      <c r="B66" s="38"/>
      <c r="C66" s="39">
        <v>145</v>
      </c>
      <c r="D66" s="39">
        <v>202</v>
      </c>
      <c r="E66" s="39">
        <v>90</v>
      </c>
      <c r="F66" s="40">
        <v>44.554455445544555</v>
      </c>
      <c r="G66" s="41"/>
      <c r="H66" s="152">
        <v>3.263</v>
      </c>
      <c r="I66" s="153">
        <v>5.2</v>
      </c>
      <c r="J66" s="15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1"/>
      <c r="I67" s="151"/>
      <c r="J67" s="151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51"/>
      <c r="I68" s="151"/>
      <c r="J68" s="151"/>
      <c r="K68" s="33"/>
    </row>
    <row r="69" spans="1:11" s="34" customFormat="1" ht="11.25" customHeight="1">
      <c r="A69" s="36" t="s">
        <v>53</v>
      </c>
      <c r="B69" s="30"/>
      <c r="C69" s="31">
        <v>8</v>
      </c>
      <c r="D69" s="31"/>
      <c r="E69" s="31"/>
      <c r="F69" s="32"/>
      <c r="G69" s="32"/>
      <c r="H69" s="151">
        <v>0.28</v>
      </c>
      <c r="I69" s="151"/>
      <c r="J69" s="151"/>
      <c r="K69" s="33"/>
    </row>
    <row r="70" spans="1:11" s="43" customFormat="1" ht="11.25" customHeight="1">
      <c r="A70" s="37" t="s">
        <v>54</v>
      </c>
      <c r="B70" s="38"/>
      <c r="C70" s="39">
        <v>8</v>
      </c>
      <c r="D70" s="39"/>
      <c r="E70" s="39"/>
      <c r="F70" s="40"/>
      <c r="G70" s="41"/>
      <c r="H70" s="152">
        <v>0.28</v>
      </c>
      <c r="I70" s="153"/>
      <c r="J70" s="15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1"/>
      <c r="I71" s="151"/>
      <c r="J71" s="151"/>
      <c r="K71" s="33"/>
    </row>
    <row r="72" spans="1:11" s="34" customFormat="1" ht="11.25" customHeight="1">
      <c r="A72" s="36" t="s">
        <v>55</v>
      </c>
      <c r="B72" s="30"/>
      <c r="C72" s="31">
        <v>68</v>
      </c>
      <c r="D72" s="31">
        <v>152</v>
      </c>
      <c r="E72" s="31">
        <v>163</v>
      </c>
      <c r="F72" s="32"/>
      <c r="G72" s="32"/>
      <c r="H72" s="151">
        <v>1.652</v>
      </c>
      <c r="I72" s="151">
        <v>3.718</v>
      </c>
      <c r="J72" s="151"/>
      <c r="K72" s="33"/>
    </row>
    <row r="73" spans="1:11" s="34" customFormat="1" ht="11.25" customHeight="1">
      <c r="A73" s="36" t="s">
        <v>56</v>
      </c>
      <c r="B73" s="30"/>
      <c r="C73" s="31">
        <v>102</v>
      </c>
      <c r="D73" s="31">
        <v>102</v>
      </c>
      <c r="E73" s="31">
        <v>114</v>
      </c>
      <c r="F73" s="32"/>
      <c r="G73" s="32"/>
      <c r="H73" s="151">
        <v>5.98</v>
      </c>
      <c r="I73" s="151">
        <v>5.908</v>
      </c>
      <c r="J73" s="151"/>
      <c r="K73" s="33"/>
    </row>
    <row r="74" spans="1:11" s="34" customFormat="1" ht="11.25" customHeight="1">
      <c r="A74" s="36" t="s">
        <v>57</v>
      </c>
      <c r="B74" s="30"/>
      <c r="C74" s="31">
        <v>76</v>
      </c>
      <c r="D74" s="31">
        <v>85</v>
      </c>
      <c r="E74" s="31">
        <v>85</v>
      </c>
      <c r="F74" s="32"/>
      <c r="G74" s="32"/>
      <c r="H74" s="151">
        <v>1.834</v>
      </c>
      <c r="I74" s="151">
        <v>2.125</v>
      </c>
      <c r="J74" s="151"/>
      <c r="K74" s="33"/>
    </row>
    <row r="75" spans="1:11" s="34" customFormat="1" ht="11.25" customHeight="1">
      <c r="A75" s="36" t="s">
        <v>58</v>
      </c>
      <c r="B75" s="30"/>
      <c r="C75" s="31">
        <v>311</v>
      </c>
      <c r="D75" s="31">
        <v>347</v>
      </c>
      <c r="E75" s="31">
        <v>632</v>
      </c>
      <c r="F75" s="32"/>
      <c r="G75" s="32"/>
      <c r="H75" s="151">
        <v>6.091</v>
      </c>
      <c r="I75" s="151">
        <v>7.18324</v>
      </c>
      <c r="J75" s="151"/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51"/>
      <c r="I76" s="151"/>
      <c r="J76" s="151"/>
      <c r="K76" s="33"/>
    </row>
    <row r="77" spans="1:11" s="34" customFormat="1" ht="11.25" customHeight="1">
      <c r="A77" s="36" t="s">
        <v>60</v>
      </c>
      <c r="B77" s="30"/>
      <c r="C77" s="31">
        <v>10</v>
      </c>
      <c r="D77" s="31"/>
      <c r="E77" s="31"/>
      <c r="F77" s="32"/>
      <c r="G77" s="32"/>
      <c r="H77" s="151">
        <v>0.255</v>
      </c>
      <c r="I77" s="151"/>
      <c r="J77" s="151"/>
      <c r="K77" s="33"/>
    </row>
    <row r="78" spans="1:11" s="34" customFormat="1" ht="11.25" customHeight="1">
      <c r="A78" s="36" t="s">
        <v>61</v>
      </c>
      <c r="B78" s="30"/>
      <c r="C78" s="31">
        <v>143</v>
      </c>
      <c r="D78" s="31">
        <v>140</v>
      </c>
      <c r="E78" s="31">
        <v>119</v>
      </c>
      <c r="F78" s="32"/>
      <c r="G78" s="32"/>
      <c r="H78" s="151">
        <v>5.72</v>
      </c>
      <c r="I78" s="151">
        <v>5.6</v>
      </c>
      <c r="J78" s="151"/>
      <c r="K78" s="33"/>
    </row>
    <row r="79" spans="1:11" s="34" customFormat="1" ht="11.25" customHeight="1">
      <c r="A79" s="36" t="s">
        <v>62</v>
      </c>
      <c r="B79" s="30"/>
      <c r="C79" s="31">
        <v>50</v>
      </c>
      <c r="D79" s="31">
        <v>50</v>
      </c>
      <c r="E79" s="31">
        <v>18.35</v>
      </c>
      <c r="F79" s="32"/>
      <c r="G79" s="32"/>
      <c r="H79" s="151">
        <v>1.05</v>
      </c>
      <c r="I79" s="151">
        <v>1.05</v>
      </c>
      <c r="J79" s="151"/>
      <c r="K79" s="33"/>
    </row>
    <row r="80" spans="1:11" s="43" customFormat="1" ht="11.25" customHeight="1">
      <c r="A80" s="44" t="s">
        <v>63</v>
      </c>
      <c r="B80" s="38"/>
      <c r="C80" s="39">
        <v>760</v>
      </c>
      <c r="D80" s="39">
        <v>876</v>
      </c>
      <c r="E80" s="39">
        <v>1131.35</v>
      </c>
      <c r="F80" s="40">
        <v>129.14954337899542</v>
      </c>
      <c r="G80" s="41"/>
      <c r="H80" s="152">
        <v>22.582000000000004</v>
      </c>
      <c r="I80" s="153">
        <v>25.584240000000005</v>
      </c>
      <c r="J80" s="153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1"/>
      <c r="I81" s="151"/>
      <c r="J81" s="151"/>
      <c r="K81" s="33"/>
    </row>
    <row r="82" spans="1:11" s="34" customFormat="1" ht="11.25" customHeight="1">
      <c r="A82" s="36" t="s">
        <v>64</v>
      </c>
      <c r="B82" s="30"/>
      <c r="C82" s="31">
        <v>179</v>
      </c>
      <c r="D82" s="31">
        <v>179</v>
      </c>
      <c r="E82" s="31">
        <v>141</v>
      </c>
      <c r="F82" s="32"/>
      <c r="G82" s="32"/>
      <c r="H82" s="151">
        <v>6.468</v>
      </c>
      <c r="I82" s="151">
        <v>6.468</v>
      </c>
      <c r="J82" s="151"/>
      <c r="K82" s="33"/>
    </row>
    <row r="83" spans="1:11" s="34" customFormat="1" ht="11.25" customHeight="1">
      <c r="A83" s="36" t="s">
        <v>65</v>
      </c>
      <c r="B83" s="30"/>
      <c r="C83" s="31">
        <v>219</v>
      </c>
      <c r="D83" s="31">
        <v>220</v>
      </c>
      <c r="E83" s="31">
        <v>219</v>
      </c>
      <c r="F83" s="32"/>
      <c r="G83" s="32"/>
      <c r="H83" s="151">
        <v>5.378</v>
      </c>
      <c r="I83" s="151">
        <v>5.4</v>
      </c>
      <c r="J83" s="151"/>
      <c r="K83" s="33"/>
    </row>
    <row r="84" spans="1:11" s="43" customFormat="1" ht="11.25" customHeight="1">
      <c r="A84" s="37" t="s">
        <v>66</v>
      </c>
      <c r="B84" s="38"/>
      <c r="C84" s="39">
        <v>398</v>
      </c>
      <c r="D84" s="39">
        <v>399</v>
      </c>
      <c r="E84" s="39">
        <v>360</v>
      </c>
      <c r="F84" s="40">
        <v>90.22556390977444</v>
      </c>
      <c r="G84" s="41"/>
      <c r="H84" s="152">
        <v>11.846</v>
      </c>
      <c r="I84" s="153">
        <v>11.868</v>
      </c>
      <c r="J84" s="15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1"/>
      <c r="I85" s="151"/>
      <c r="J85" s="15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4"/>
      <c r="I86" s="155"/>
      <c r="J86" s="155"/>
      <c r="K86" s="51"/>
    </row>
    <row r="87" spans="1:11" s="43" customFormat="1" ht="11.25" customHeight="1">
      <c r="A87" s="52" t="s">
        <v>67</v>
      </c>
      <c r="B87" s="53"/>
      <c r="C87" s="54">
        <v>4995</v>
      </c>
      <c r="D87" s="54">
        <v>5657</v>
      </c>
      <c r="E87" s="54">
        <v>5161.35</v>
      </c>
      <c r="F87" s="55">
        <f>IF(D87&gt;0,100*E87/D87,0)</f>
        <v>91.23828884567793</v>
      </c>
      <c r="G87" s="41"/>
      <c r="H87" s="156">
        <v>165.77100000000002</v>
      </c>
      <c r="I87" s="157">
        <v>189.87623999999997</v>
      </c>
      <c r="J87" s="157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5" useFirstPageNumber="1" horizontalDpi="600" verticalDpi="600" orientation="portrait" paperSize="9" scale="70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/>
  <dimension ref="A1:K625"/>
  <sheetViews>
    <sheetView view="pageBreakPreview" zoomScale="81" zoomScaleSheetLayoutView="81" zoomScalePageLayoutView="0" workbookViewId="0" topLeftCell="A1">
      <selection activeCell="A1" sqref="A1"/>
    </sheetView>
  </sheetViews>
  <sheetFormatPr defaultColWidth="9.8515625" defaultRowHeight="11.25" customHeight="1"/>
  <cols>
    <col min="1" max="1" width="20.28125" style="63" customWidth="1"/>
    <col min="2" max="2" width="0.85546875" style="63" customWidth="1"/>
    <col min="3" max="3" width="13.7109375" style="63" customWidth="1"/>
    <col min="4" max="4" width="13.140625" style="63" customWidth="1"/>
    <col min="5" max="6" width="12.421875" style="63" customWidth="1"/>
    <col min="7" max="7" width="0.71875" style="63" customWidth="1"/>
    <col min="8" max="8" width="13.421875" style="63" customWidth="1"/>
    <col min="9" max="9" width="13.28125" style="63" customWidth="1"/>
    <col min="10" max="11" width="12.421875" style="63" customWidth="1"/>
    <col min="12" max="12" width="9.8515625" style="63" customWidth="1"/>
    <col min="13" max="15" width="11.421875" style="7" customWidth="1"/>
    <col min="16" max="16384" width="9.8515625" style="63" customWidth="1"/>
  </cols>
  <sheetData>
    <row r="1" spans="1:11" s="1" customFormat="1" ht="12.75" customHeigh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s="1" customFormat="1" ht="11.25" customHeight="1">
      <c r="A2" s="3" t="s">
        <v>86</v>
      </c>
      <c r="B2" s="4"/>
      <c r="C2" s="4"/>
      <c r="D2" s="4"/>
      <c r="E2" s="5"/>
      <c r="F2" s="4"/>
      <c r="G2" s="4"/>
      <c r="H2" s="4"/>
      <c r="I2" s="6"/>
      <c r="J2" s="200" t="s">
        <v>69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01" t="s">
        <v>2</v>
      </c>
      <c r="D4" s="202"/>
      <c r="E4" s="202"/>
      <c r="F4" s="203"/>
      <c r="G4" s="10"/>
      <c r="H4" s="204" t="s">
        <v>3</v>
      </c>
      <c r="I4" s="205"/>
      <c r="J4" s="205"/>
      <c r="K4" s="206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2016</v>
      </c>
      <c r="D6" s="17">
        <f>E6-1</f>
        <v>2017</v>
      </c>
      <c r="E6" s="17">
        <v>2018</v>
      </c>
      <c r="F6" s="18">
        <f>E6</f>
        <v>2018</v>
      </c>
      <c r="G6" s="19"/>
      <c r="H6" s="16">
        <f>J6-2</f>
        <v>2016</v>
      </c>
      <c r="I6" s="17">
        <f>J6-1</f>
        <v>2017</v>
      </c>
      <c r="J6" s="17">
        <v>2018</v>
      </c>
      <c r="K6" s="18">
        <f>J6</f>
        <v>2018</v>
      </c>
    </row>
    <row r="7" spans="1:11" s="11" customFormat="1" ht="11.25" customHeight="1" thickBot="1">
      <c r="A7" s="20"/>
      <c r="B7" s="9"/>
      <c r="C7" s="21" t="s">
        <v>6</v>
      </c>
      <c r="D7" s="22" t="s">
        <v>6</v>
      </c>
      <c r="E7" s="22">
        <v>10</v>
      </c>
      <c r="F7" s="23" t="str">
        <f>CONCATENATE(D6,"=100")</f>
        <v>2017=100</v>
      </c>
      <c r="G7" s="24"/>
      <c r="H7" s="21" t="s">
        <v>6</v>
      </c>
      <c r="I7" s="22" t="s">
        <v>6</v>
      </c>
      <c r="J7" s="22"/>
      <c r="K7" s="23" t="str">
        <f>CONCATENATE(I6,"=100")</f>
        <v>2017=100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8</v>
      </c>
      <c r="D9" s="31">
        <v>8</v>
      </c>
      <c r="E9" s="31">
        <v>8</v>
      </c>
      <c r="F9" s="32"/>
      <c r="G9" s="32"/>
      <c r="H9" s="151">
        <v>0.555</v>
      </c>
      <c r="I9" s="151">
        <v>0.565</v>
      </c>
      <c r="J9" s="151"/>
      <c r="K9" s="33"/>
    </row>
    <row r="10" spans="1:11" s="34" customFormat="1" ht="11.25" customHeight="1">
      <c r="A10" s="36" t="s">
        <v>8</v>
      </c>
      <c r="B10" s="30"/>
      <c r="C10" s="31">
        <v>4</v>
      </c>
      <c r="D10" s="31">
        <v>4</v>
      </c>
      <c r="E10" s="31">
        <v>4</v>
      </c>
      <c r="F10" s="32"/>
      <c r="G10" s="32"/>
      <c r="H10" s="151">
        <v>0.208</v>
      </c>
      <c r="I10" s="151">
        <v>0.32</v>
      </c>
      <c r="J10" s="151"/>
      <c r="K10" s="33"/>
    </row>
    <row r="11" spans="1:11" s="34" customFormat="1" ht="11.25" customHeight="1">
      <c r="A11" s="29" t="s">
        <v>9</v>
      </c>
      <c r="B11" s="30"/>
      <c r="C11" s="31">
        <v>4</v>
      </c>
      <c r="D11" s="31">
        <v>4</v>
      </c>
      <c r="E11" s="31">
        <v>4</v>
      </c>
      <c r="F11" s="32"/>
      <c r="G11" s="32"/>
      <c r="H11" s="151">
        <v>0.331</v>
      </c>
      <c r="I11" s="151">
        <v>0.351</v>
      </c>
      <c r="J11" s="151"/>
      <c r="K11" s="33"/>
    </row>
    <row r="12" spans="1:11" s="34" customFormat="1" ht="11.25" customHeight="1">
      <c r="A12" s="36" t="s">
        <v>10</v>
      </c>
      <c r="B12" s="30"/>
      <c r="C12" s="31">
        <v>10</v>
      </c>
      <c r="D12" s="31">
        <v>10</v>
      </c>
      <c r="E12" s="31">
        <v>10</v>
      </c>
      <c r="F12" s="32"/>
      <c r="G12" s="32"/>
      <c r="H12" s="151">
        <v>0.81</v>
      </c>
      <c r="I12" s="151">
        <v>0.924</v>
      </c>
      <c r="J12" s="151"/>
      <c r="K12" s="33"/>
    </row>
    <row r="13" spans="1:11" s="43" customFormat="1" ht="11.25" customHeight="1">
      <c r="A13" s="37" t="s">
        <v>11</v>
      </c>
      <c r="B13" s="38"/>
      <c r="C13" s="39">
        <v>26</v>
      </c>
      <c r="D13" s="39">
        <v>26</v>
      </c>
      <c r="E13" s="39">
        <v>26</v>
      </c>
      <c r="F13" s="40">
        <v>100</v>
      </c>
      <c r="G13" s="41"/>
      <c r="H13" s="152">
        <v>1.9040000000000001</v>
      </c>
      <c r="I13" s="153">
        <v>2.16</v>
      </c>
      <c r="J13" s="15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1"/>
      <c r="I14" s="151"/>
      <c r="J14" s="151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52"/>
      <c r="I15" s="153"/>
      <c r="J15" s="15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1"/>
      <c r="I16" s="151"/>
      <c r="J16" s="151"/>
      <c r="K16" s="33"/>
    </row>
    <row r="17" spans="1:11" s="43" customFormat="1" ht="11.25" customHeight="1">
      <c r="A17" s="37" t="s">
        <v>13</v>
      </c>
      <c r="B17" s="38"/>
      <c r="C17" s="39"/>
      <c r="D17" s="39">
        <v>1</v>
      </c>
      <c r="E17" s="39"/>
      <c r="F17" s="40"/>
      <c r="G17" s="41"/>
      <c r="H17" s="152"/>
      <c r="I17" s="153">
        <v>0.035</v>
      </c>
      <c r="J17" s="15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1"/>
      <c r="I18" s="151"/>
      <c r="J18" s="151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51"/>
      <c r="I19" s="151"/>
      <c r="J19" s="151"/>
      <c r="K19" s="33"/>
    </row>
    <row r="20" spans="1:11" s="34" customFormat="1" ht="11.25" customHeight="1">
      <c r="A20" s="36" t="s">
        <v>15</v>
      </c>
      <c r="B20" s="30"/>
      <c r="C20" s="31">
        <v>5</v>
      </c>
      <c r="D20" s="31">
        <v>5</v>
      </c>
      <c r="E20" s="31"/>
      <c r="F20" s="32"/>
      <c r="G20" s="32"/>
      <c r="H20" s="151">
        <v>0.283</v>
      </c>
      <c r="I20" s="151">
        <v>0.283</v>
      </c>
      <c r="J20" s="151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1"/>
      <c r="I21" s="151"/>
      <c r="J21" s="151"/>
      <c r="K21" s="33"/>
    </row>
    <row r="22" spans="1:11" s="43" customFormat="1" ht="11.25" customHeight="1">
      <c r="A22" s="37" t="s">
        <v>17</v>
      </c>
      <c r="B22" s="38"/>
      <c r="C22" s="39">
        <v>5</v>
      </c>
      <c r="D22" s="39">
        <v>5</v>
      </c>
      <c r="E22" s="39"/>
      <c r="F22" s="40"/>
      <c r="G22" s="41"/>
      <c r="H22" s="152">
        <v>0.283</v>
      </c>
      <c r="I22" s="153">
        <v>0.283</v>
      </c>
      <c r="J22" s="15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1"/>
      <c r="I23" s="151"/>
      <c r="J23" s="151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52"/>
      <c r="I24" s="153"/>
      <c r="J24" s="15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1"/>
      <c r="I25" s="151"/>
      <c r="J25" s="151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52"/>
      <c r="I26" s="153"/>
      <c r="J26" s="15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1"/>
      <c r="I27" s="151"/>
      <c r="J27" s="151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>
        <v>1</v>
      </c>
      <c r="F28" s="32"/>
      <c r="G28" s="32"/>
      <c r="H28" s="151"/>
      <c r="I28" s="151"/>
      <c r="J28" s="151"/>
      <c r="K28" s="33"/>
    </row>
    <row r="29" spans="1:11" s="34" customFormat="1" ht="11.25" customHeight="1">
      <c r="A29" s="36" t="s">
        <v>21</v>
      </c>
      <c r="B29" s="30"/>
      <c r="C29" s="31">
        <v>1</v>
      </c>
      <c r="D29" s="31">
        <v>2</v>
      </c>
      <c r="E29" s="31">
        <v>2</v>
      </c>
      <c r="F29" s="32"/>
      <c r="G29" s="32"/>
      <c r="H29" s="151">
        <v>0.069</v>
      </c>
      <c r="I29" s="151">
        <v>0.11</v>
      </c>
      <c r="J29" s="151"/>
      <c r="K29" s="33"/>
    </row>
    <row r="30" spans="1:11" s="34" customFormat="1" ht="11.25" customHeight="1">
      <c r="A30" s="36" t="s">
        <v>22</v>
      </c>
      <c r="B30" s="30"/>
      <c r="C30" s="31"/>
      <c r="D30" s="31"/>
      <c r="E30" s="31"/>
      <c r="F30" s="32"/>
      <c r="G30" s="32"/>
      <c r="H30" s="151"/>
      <c r="I30" s="151"/>
      <c r="J30" s="151"/>
      <c r="K30" s="33"/>
    </row>
    <row r="31" spans="1:11" s="43" customFormat="1" ht="11.25" customHeight="1">
      <c r="A31" s="44" t="s">
        <v>23</v>
      </c>
      <c r="B31" s="38"/>
      <c r="C31" s="39">
        <v>1</v>
      </c>
      <c r="D31" s="39">
        <v>2</v>
      </c>
      <c r="E31" s="39">
        <v>3</v>
      </c>
      <c r="F31" s="40">
        <v>150</v>
      </c>
      <c r="G31" s="41"/>
      <c r="H31" s="152">
        <v>0.069</v>
      </c>
      <c r="I31" s="153">
        <v>0.11</v>
      </c>
      <c r="J31" s="15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1"/>
      <c r="I32" s="151"/>
      <c r="J32" s="151"/>
      <c r="K32" s="33"/>
    </row>
    <row r="33" spans="1:11" s="34" customFormat="1" ht="11.25" customHeight="1">
      <c r="A33" s="36" t="s">
        <v>24</v>
      </c>
      <c r="B33" s="30"/>
      <c r="C33" s="31">
        <v>30</v>
      </c>
      <c r="D33" s="31">
        <v>30</v>
      </c>
      <c r="E33" s="31">
        <v>30</v>
      </c>
      <c r="F33" s="32"/>
      <c r="G33" s="32"/>
      <c r="H33" s="151">
        <v>1.6</v>
      </c>
      <c r="I33" s="151">
        <v>1.6</v>
      </c>
      <c r="J33" s="151"/>
      <c r="K33" s="33"/>
    </row>
    <row r="34" spans="1:11" s="34" customFormat="1" ht="11.25" customHeight="1">
      <c r="A34" s="36" t="s">
        <v>25</v>
      </c>
      <c r="B34" s="30"/>
      <c r="C34" s="31">
        <v>28</v>
      </c>
      <c r="D34" s="31">
        <v>25</v>
      </c>
      <c r="E34" s="31">
        <v>25</v>
      </c>
      <c r="F34" s="32"/>
      <c r="G34" s="32"/>
      <c r="H34" s="151">
        <v>0.975</v>
      </c>
      <c r="I34" s="151">
        <v>0.8</v>
      </c>
      <c r="J34" s="151"/>
      <c r="K34" s="33"/>
    </row>
    <row r="35" spans="1:11" s="34" customFormat="1" ht="11.25" customHeight="1">
      <c r="A35" s="36" t="s">
        <v>26</v>
      </c>
      <c r="B35" s="30"/>
      <c r="C35" s="31"/>
      <c r="D35" s="31"/>
      <c r="E35" s="31"/>
      <c r="F35" s="32"/>
      <c r="G35" s="32"/>
      <c r="H35" s="151"/>
      <c r="I35" s="151"/>
      <c r="J35" s="151"/>
      <c r="K35" s="33"/>
    </row>
    <row r="36" spans="1:11" s="34" customFormat="1" ht="11.25" customHeight="1">
      <c r="A36" s="36" t="s">
        <v>27</v>
      </c>
      <c r="B36" s="30"/>
      <c r="C36" s="31">
        <v>8</v>
      </c>
      <c r="D36" s="31">
        <v>8</v>
      </c>
      <c r="E36" s="31">
        <v>10</v>
      </c>
      <c r="F36" s="32"/>
      <c r="G36" s="32"/>
      <c r="H36" s="151">
        <v>0.288</v>
      </c>
      <c r="I36" s="151">
        <v>0.28</v>
      </c>
      <c r="J36" s="151"/>
      <c r="K36" s="33"/>
    </row>
    <row r="37" spans="1:11" s="43" customFormat="1" ht="11.25" customHeight="1">
      <c r="A37" s="37" t="s">
        <v>28</v>
      </c>
      <c r="B37" s="38"/>
      <c r="C37" s="39">
        <v>66</v>
      </c>
      <c r="D37" s="39">
        <v>63</v>
      </c>
      <c r="E37" s="39">
        <v>65</v>
      </c>
      <c r="F37" s="40">
        <v>103.17460317460318</v>
      </c>
      <c r="G37" s="41"/>
      <c r="H37" s="152">
        <v>2.863</v>
      </c>
      <c r="I37" s="153">
        <v>2.6800000000000006</v>
      </c>
      <c r="J37" s="15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1"/>
      <c r="I38" s="151"/>
      <c r="J38" s="151"/>
      <c r="K38" s="33"/>
    </row>
    <row r="39" spans="1:11" s="43" customFormat="1" ht="11.25" customHeight="1">
      <c r="A39" s="37" t="s">
        <v>29</v>
      </c>
      <c r="B39" s="38"/>
      <c r="C39" s="39">
        <v>54</v>
      </c>
      <c r="D39" s="39">
        <v>74</v>
      </c>
      <c r="E39" s="39">
        <v>75</v>
      </c>
      <c r="F39" s="40">
        <v>101.35135135135135</v>
      </c>
      <c r="G39" s="41"/>
      <c r="H39" s="152">
        <v>2</v>
      </c>
      <c r="I39" s="153">
        <v>2.75</v>
      </c>
      <c r="J39" s="15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1"/>
      <c r="I40" s="151"/>
      <c r="J40" s="151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51"/>
      <c r="I41" s="151"/>
      <c r="J41" s="151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51"/>
      <c r="I42" s="151"/>
      <c r="J42" s="151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51"/>
      <c r="I43" s="151"/>
      <c r="J43" s="151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51"/>
      <c r="I44" s="151"/>
      <c r="J44" s="151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51"/>
      <c r="I45" s="151"/>
      <c r="J45" s="151"/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51"/>
      <c r="I46" s="151"/>
      <c r="J46" s="151"/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51"/>
      <c r="I47" s="151"/>
      <c r="J47" s="151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51"/>
      <c r="I48" s="151"/>
      <c r="J48" s="151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51"/>
      <c r="I49" s="151"/>
      <c r="J49" s="151"/>
      <c r="K49" s="33"/>
    </row>
    <row r="50" spans="1:11" s="43" customFormat="1" ht="11.25" customHeight="1">
      <c r="A50" s="44" t="s">
        <v>39</v>
      </c>
      <c r="B50" s="38"/>
      <c r="C50" s="39"/>
      <c r="D50" s="39"/>
      <c r="E50" s="39"/>
      <c r="F50" s="40"/>
      <c r="G50" s="41"/>
      <c r="H50" s="152"/>
      <c r="I50" s="153"/>
      <c r="J50" s="15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1"/>
      <c r="I51" s="151"/>
      <c r="J51" s="151"/>
      <c r="K51" s="33"/>
    </row>
    <row r="52" spans="1:11" s="43" customFormat="1" ht="11.25" customHeight="1">
      <c r="A52" s="37" t="s">
        <v>40</v>
      </c>
      <c r="B52" s="38"/>
      <c r="C52" s="39">
        <v>1</v>
      </c>
      <c r="D52" s="39">
        <v>1</v>
      </c>
      <c r="E52" s="39">
        <v>1</v>
      </c>
      <c r="F52" s="40">
        <v>100</v>
      </c>
      <c r="G52" s="41"/>
      <c r="H52" s="152">
        <v>0.093</v>
      </c>
      <c r="I52" s="153">
        <v>0.093</v>
      </c>
      <c r="J52" s="15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1"/>
      <c r="I53" s="151"/>
      <c r="J53" s="151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51"/>
      <c r="I54" s="151"/>
      <c r="J54" s="151"/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51"/>
      <c r="I55" s="151"/>
      <c r="J55" s="151"/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51"/>
      <c r="I56" s="151"/>
      <c r="J56" s="151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51"/>
      <c r="I57" s="151"/>
      <c r="J57" s="151"/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/>
      <c r="F58" s="32"/>
      <c r="G58" s="32"/>
      <c r="H58" s="151"/>
      <c r="I58" s="151"/>
      <c r="J58" s="151"/>
      <c r="K58" s="33"/>
    </row>
    <row r="59" spans="1:11" s="43" customFormat="1" ht="11.25" customHeight="1">
      <c r="A59" s="37" t="s">
        <v>46</v>
      </c>
      <c r="B59" s="38"/>
      <c r="C59" s="39"/>
      <c r="D59" s="39"/>
      <c r="E59" s="39"/>
      <c r="F59" s="40"/>
      <c r="G59" s="41"/>
      <c r="H59" s="152"/>
      <c r="I59" s="153"/>
      <c r="J59" s="15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1"/>
      <c r="I60" s="151"/>
      <c r="J60" s="151"/>
      <c r="K60" s="33"/>
    </row>
    <row r="61" spans="1:11" s="34" customFormat="1" ht="11.25" customHeight="1">
      <c r="A61" s="36" t="s">
        <v>47</v>
      </c>
      <c r="B61" s="30"/>
      <c r="C61" s="31">
        <v>140</v>
      </c>
      <c r="D61" s="31">
        <v>140</v>
      </c>
      <c r="E61" s="31">
        <v>140</v>
      </c>
      <c r="F61" s="32"/>
      <c r="G61" s="32"/>
      <c r="H61" s="151">
        <v>12.5</v>
      </c>
      <c r="I61" s="151">
        <v>12.5</v>
      </c>
      <c r="J61" s="151"/>
      <c r="K61" s="33"/>
    </row>
    <row r="62" spans="1:11" s="34" customFormat="1" ht="11.25" customHeight="1">
      <c r="A62" s="36" t="s">
        <v>48</v>
      </c>
      <c r="B62" s="30"/>
      <c r="C62" s="31">
        <v>60</v>
      </c>
      <c r="D62" s="31">
        <v>90</v>
      </c>
      <c r="E62" s="31">
        <v>90</v>
      </c>
      <c r="F62" s="32"/>
      <c r="G62" s="32"/>
      <c r="H62" s="151">
        <v>1.882</v>
      </c>
      <c r="I62" s="151">
        <v>2.775</v>
      </c>
      <c r="J62" s="151"/>
      <c r="K62" s="33"/>
    </row>
    <row r="63" spans="1:11" s="34" customFormat="1" ht="11.25" customHeight="1">
      <c r="A63" s="36" t="s">
        <v>49</v>
      </c>
      <c r="B63" s="30"/>
      <c r="C63" s="31">
        <v>19</v>
      </c>
      <c r="D63" s="31">
        <v>19</v>
      </c>
      <c r="E63" s="31"/>
      <c r="F63" s="32"/>
      <c r="G63" s="32"/>
      <c r="H63" s="151">
        <v>0.85</v>
      </c>
      <c r="I63" s="151">
        <v>0.798</v>
      </c>
      <c r="J63" s="151"/>
      <c r="K63" s="33"/>
    </row>
    <row r="64" spans="1:11" s="43" customFormat="1" ht="11.25" customHeight="1">
      <c r="A64" s="37" t="s">
        <v>50</v>
      </c>
      <c r="B64" s="38"/>
      <c r="C64" s="39">
        <v>219</v>
      </c>
      <c r="D64" s="39">
        <v>249</v>
      </c>
      <c r="E64" s="39">
        <v>230</v>
      </c>
      <c r="F64" s="40">
        <v>92.36947791164658</v>
      </c>
      <c r="G64" s="41"/>
      <c r="H64" s="152">
        <v>15.232</v>
      </c>
      <c r="I64" s="153">
        <v>16.073</v>
      </c>
      <c r="J64" s="15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1"/>
      <c r="I65" s="151"/>
      <c r="J65" s="151"/>
      <c r="K65" s="33"/>
    </row>
    <row r="66" spans="1:11" s="43" customFormat="1" ht="11.25" customHeight="1">
      <c r="A66" s="37" t="s">
        <v>51</v>
      </c>
      <c r="B66" s="38"/>
      <c r="C66" s="39">
        <v>958</v>
      </c>
      <c r="D66" s="39">
        <v>921</v>
      </c>
      <c r="E66" s="39">
        <v>958</v>
      </c>
      <c r="F66" s="40">
        <v>104.01737242128121</v>
      </c>
      <c r="G66" s="41"/>
      <c r="H66" s="152">
        <v>129.261</v>
      </c>
      <c r="I66" s="153">
        <v>111.441</v>
      </c>
      <c r="J66" s="15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1"/>
      <c r="I67" s="151"/>
      <c r="J67" s="151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51"/>
      <c r="I68" s="151"/>
      <c r="J68" s="151"/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51"/>
      <c r="I69" s="151"/>
      <c r="J69" s="151"/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52"/>
      <c r="I70" s="153"/>
      <c r="J70" s="15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1"/>
      <c r="I71" s="151"/>
      <c r="J71" s="151"/>
      <c r="K71" s="33"/>
    </row>
    <row r="72" spans="1:11" s="34" customFormat="1" ht="11.25" customHeight="1">
      <c r="A72" s="36" t="s">
        <v>55</v>
      </c>
      <c r="B72" s="30"/>
      <c r="C72" s="31">
        <v>7450</v>
      </c>
      <c r="D72" s="31">
        <v>7450</v>
      </c>
      <c r="E72" s="31">
        <v>7200</v>
      </c>
      <c r="F72" s="32"/>
      <c r="G72" s="32"/>
      <c r="H72" s="151">
        <v>711.583</v>
      </c>
      <c r="I72" s="151">
        <v>643.758</v>
      </c>
      <c r="J72" s="151"/>
      <c r="K72" s="33"/>
    </row>
    <row r="73" spans="1:11" s="34" customFormat="1" ht="11.25" customHeight="1">
      <c r="A73" s="36" t="s">
        <v>56</v>
      </c>
      <c r="B73" s="30"/>
      <c r="C73" s="31">
        <v>385</v>
      </c>
      <c r="D73" s="31">
        <v>385</v>
      </c>
      <c r="E73" s="31">
        <v>385</v>
      </c>
      <c r="F73" s="32"/>
      <c r="G73" s="32"/>
      <c r="H73" s="151">
        <v>11.925</v>
      </c>
      <c r="I73" s="151">
        <v>11.925</v>
      </c>
      <c r="J73" s="151"/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51"/>
      <c r="I74" s="151"/>
      <c r="J74" s="151"/>
      <c r="K74" s="33"/>
    </row>
    <row r="75" spans="1:11" s="34" customFormat="1" ht="11.25" customHeight="1">
      <c r="A75" s="36" t="s">
        <v>58</v>
      </c>
      <c r="B75" s="30"/>
      <c r="C75" s="31">
        <v>1324</v>
      </c>
      <c r="D75" s="31">
        <v>1382</v>
      </c>
      <c r="E75" s="31">
        <v>1382</v>
      </c>
      <c r="F75" s="32"/>
      <c r="G75" s="32"/>
      <c r="H75" s="151">
        <v>134.33695799999998</v>
      </c>
      <c r="I75" s="151">
        <v>140.979</v>
      </c>
      <c r="J75" s="151"/>
      <c r="K75" s="33"/>
    </row>
    <row r="76" spans="1:11" s="34" customFormat="1" ht="11.25" customHeight="1">
      <c r="A76" s="36" t="s">
        <v>59</v>
      </c>
      <c r="B76" s="30"/>
      <c r="C76" s="31">
        <v>17</v>
      </c>
      <c r="D76" s="31">
        <v>10</v>
      </c>
      <c r="E76" s="31">
        <v>10</v>
      </c>
      <c r="F76" s="32"/>
      <c r="G76" s="32"/>
      <c r="H76" s="151">
        <v>0.595</v>
      </c>
      <c r="I76" s="151">
        <v>0.3</v>
      </c>
      <c r="J76" s="151"/>
      <c r="K76" s="33"/>
    </row>
    <row r="77" spans="1:11" s="34" customFormat="1" ht="11.25" customHeight="1">
      <c r="A77" s="36" t="s">
        <v>60</v>
      </c>
      <c r="B77" s="30"/>
      <c r="C77" s="31"/>
      <c r="D77" s="31"/>
      <c r="E77" s="31"/>
      <c r="F77" s="32"/>
      <c r="G77" s="32"/>
      <c r="H77" s="151"/>
      <c r="I77" s="151"/>
      <c r="J77" s="151"/>
      <c r="K77" s="33"/>
    </row>
    <row r="78" spans="1:11" s="34" customFormat="1" ht="11.25" customHeight="1">
      <c r="A78" s="36" t="s">
        <v>61</v>
      </c>
      <c r="B78" s="30"/>
      <c r="C78" s="31">
        <v>400</v>
      </c>
      <c r="D78" s="31">
        <v>370</v>
      </c>
      <c r="E78" s="31">
        <v>350</v>
      </c>
      <c r="F78" s="32"/>
      <c r="G78" s="32"/>
      <c r="H78" s="151">
        <v>29.232</v>
      </c>
      <c r="I78" s="151">
        <v>25.9</v>
      </c>
      <c r="J78" s="151"/>
      <c r="K78" s="33"/>
    </row>
    <row r="79" spans="1:11" s="34" customFormat="1" ht="11.25" customHeight="1">
      <c r="A79" s="36" t="s">
        <v>62</v>
      </c>
      <c r="B79" s="30"/>
      <c r="C79" s="31">
        <v>45</v>
      </c>
      <c r="D79" s="31">
        <v>42</v>
      </c>
      <c r="E79" s="31">
        <v>9.96</v>
      </c>
      <c r="F79" s="32"/>
      <c r="G79" s="32"/>
      <c r="H79" s="151">
        <v>4.25</v>
      </c>
      <c r="I79" s="151">
        <v>3.559</v>
      </c>
      <c r="J79" s="151"/>
      <c r="K79" s="33"/>
    </row>
    <row r="80" spans="1:11" s="43" customFormat="1" ht="11.25" customHeight="1">
      <c r="A80" s="44" t="s">
        <v>63</v>
      </c>
      <c r="B80" s="38"/>
      <c r="C80" s="39">
        <v>9621</v>
      </c>
      <c r="D80" s="39">
        <v>9639</v>
      </c>
      <c r="E80" s="39">
        <v>9336.96</v>
      </c>
      <c r="F80" s="40">
        <v>96.86647992530344</v>
      </c>
      <c r="G80" s="41"/>
      <c r="H80" s="152">
        <v>891.9219579999999</v>
      </c>
      <c r="I80" s="153">
        <v>826.4209999999999</v>
      </c>
      <c r="J80" s="153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1"/>
      <c r="I81" s="151"/>
      <c r="J81" s="151"/>
      <c r="K81" s="33"/>
    </row>
    <row r="82" spans="1:11" s="34" customFormat="1" ht="11.25" customHeight="1">
      <c r="A82" s="36" t="s">
        <v>64</v>
      </c>
      <c r="B82" s="30"/>
      <c r="C82" s="31">
        <v>319</v>
      </c>
      <c r="D82" s="31">
        <v>309</v>
      </c>
      <c r="E82" s="31">
        <v>309</v>
      </c>
      <c r="F82" s="32"/>
      <c r="G82" s="32"/>
      <c r="H82" s="151">
        <v>35.042</v>
      </c>
      <c r="I82" s="151">
        <v>33.395</v>
      </c>
      <c r="J82" s="151"/>
      <c r="K82" s="33"/>
    </row>
    <row r="83" spans="1:11" s="34" customFormat="1" ht="11.25" customHeight="1">
      <c r="A83" s="36" t="s">
        <v>65</v>
      </c>
      <c r="B83" s="30"/>
      <c r="C83" s="31">
        <v>87</v>
      </c>
      <c r="D83" s="31">
        <v>93</v>
      </c>
      <c r="E83" s="31">
        <v>78</v>
      </c>
      <c r="F83" s="32"/>
      <c r="G83" s="32"/>
      <c r="H83" s="151">
        <v>5.9</v>
      </c>
      <c r="I83" s="151">
        <v>7.331</v>
      </c>
      <c r="J83" s="151"/>
      <c r="K83" s="33"/>
    </row>
    <row r="84" spans="1:11" s="43" customFormat="1" ht="11.25" customHeight="1">
      <c r="A84" s="37" t="s">
        <v>66</v>
      </c>
      <c r="B84" s="38"/>
      <c r="C84" s="39">
        <v>406</v>
      </c>
      <c r="D84" s="39">
        <v>402</v>
      </c>
      <c r="E84" s="39">
        <v>387</v>
      </c>
      <c r="F84" s="40">
        <v>96.26865671641791</v>
      </c>
      <c r="G84" s="41"/>
      <c r="H84" s="152">
        <v>40.942</v>
      </c>
      <c r="I84" s="153">
        <v>40.726000000000006</v>
      </c>
      <c r="J84" s="15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1"/>
      <c r="I85" s="151"/>
      <c r="J85" s="15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4"/>
      <c r="I86" s="155"/>
      <c r="J86" s="155"/>
      <c r="K86" s="51"/>
    </row>
    <row r="87" spans="1:11" s="43" customFormat="1" ht="11.25" customHeight="1">
      <c r="A87" s="52" t="s">
        <v>67</v>
      </c>
      <c r="B87" s="53"/>
      <c r="C87" s="54">
        <v>11357</v>
      </c>
      <c r="D87" s="54">
        <v>11383</v>
      </c>
      <c r="E87" s="54">
        <v>11081.96</v>
      </c>
      <c r="F87" s="55">
        <f>IF(D87&gt;0,100*E87/D87,0)</f>
        <v>97.35535447597294</v>
      </c>
      <c r="G87" s="41"/>
      <c r="H87" s="156">
        <v>1084.5689579999998</v>
      </c>
      <c r="I87" s="157">
        <v>1002.7719999999999</v>
      </c>
      <c r="J87" s="157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6" useFirstPageNumber="1" horizontalDpi="600" verticalDpi="600" orientation="portrait" paperSize="9" scale="70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/>
  <dimension ref="A1:K625"/>
  <sheetViews>
    <sheetView view="pageBreakPreview" zoomScale="81" zoomScaleSheetLayoutView="81" zoomScalePageLayoutView="0" workbookViewId="0" topLeftCell="A1">
      <selection activeCell="A1" sqref="A1"/>
    </sheetView>
  </sheetViews>
  <sheetFormatPr defaultColWidth="9.8515625" defaultRowHeight="11.25" customHeight="1"/>
  <cols>
    <col min="1" max="1" width="20.28125" style="63" customWidth="1"/>
    <col min="2" max="2" width="0.85546875" style="63" customWidth="1"/>
    <col min="3" max="3" width="13.7109375" style="63" customWidth="1"/>
    <col min="4" max="4" width="13.140625" style="63" customWidth="1"/>
    <col min="5" max="6" width="12.421875" style="63" customWidth="1"/>
    <col min="7" max="7" width="0.71875" style="63" customWidth="1"/>
    <col min="8" max="8" width="13.421875" style="63" customWidth="1"/>
    <col min="9" max="9" width="13.28125" style="63" customWidth="1"/>
    <col min="10" max="11" width="12.421875" style="63" customWidth="1"/>
    <col min="12" max="12" width="9.8515625" style="63" customWidth="1"/>
    <col min="13" max="15" width="11.421875" style="7" customWidth="1"/>
    <col min="16" max="16384" width="9.8515625" style="63" customWidth="1"/>
  </cols>
  <sheetData>
    <row r="1" spans="1:11" s="1" customFormat="1" ht="12.75" customHeigh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s="1" customFormat="1" ht="11.25" customHeight="1">
      <c r="A2" s="3" t="s">
        <v>87</v>
      </c>
      <c r="B2" s="4"/>
      <c r="C2" s="4"/>
      <c r="D2" s="4"/>
      <c r="E2" s="5"/>
      <c r="F2" s="4"/>
      <c r="G2" s="4"/>
      <c r="H2" s="4"/>
      <c r="I2" s="6"/>
      <c r="J2" s="200" t="s">
        <v>69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01" t="s">
        <v>2</v>
      </c>
      <c r="D4" s="202"/>
      <c r="E4" s="202"/>
      <c r="F4" s="203"/>
      <c r="G4" s="10"/>
      <c r="H4" s="204" t="s">
        <v>3</v>
      </c>
      <c r="I4" s="205"/>
      <c r="J4" s="205"/>
      <c r="K4" s="206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2015</v>
      </c>
      <c r="D6" s="17">
        <f>E6-1</f>
        <v>2016</v>
      </c>
      <c r="E6" s="17">
        <v>2017</v>
      </c>
      <c r="F6" s="18">
        <f>E6</f>
        <v>2017</v>
      </c>
      <c r="G6" s="19"/>
      <c r="H6" s="16">
        <f>J6-2</f>
        <v>2015</v>
      </c>
      <c r="I6" s="17">
        <f>J6-1</f>
        <v>2016</v>
      </c>
      <c r="J6" s="17">
        <v>2017</v>
      </c>
      <c r="K6" s="18">
        <f>J6</f>
        <v>2017</v>
      </c>
    </row>
    <row r="7" spans="1:11" s="11" customFormat="1" ht="11.25" customHeight="1" thickBot="1">
      <c r="A7" s="20"/>
      <c r="B7" s="9"/>
      <c r="C7" s="21" t="s">
        <v>277</v>
      </c>
      <c r="D7" s="22" t="s">
        <v>6</v>
      </c>
      <c r="E7" s="22">
        <v>9</v>
      </c>
      <c r="F7" s="23" t="str">
        <f>CONCATENATE(D6,"=100")</f>
        <v>2016=100</v>
      </c>
      <c r="G7" s="24"/>
      <c r="H7" s="21" t="s">
        <v>277</v>
      </c>
      <c r="I7" s="22" t="s">
        <v>6</v>
      </c>
      <c r="J7" s="22">
        <v>10</v>
      </c>
      <c r="K7" s="23" t="str">
        <f>CONCATENATE(I6,"=100")</f>
        <v>2016=100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7</v>
      </c>
      <c r="D9" s="31">
        <v>5</v>
      </c>
      <c r="E9" s="31">
        <v>7</v>
      </c>
      <c r="F9" s="32"/>
      <c r="G9" s="32"/>
      <c r="H9" s="151">
        <v>0.576</v>
      </c>
      <c r="I9" s="151">
        <v>0.257</v>
      </c>
      <c r="J9" s="151">
        <v>0.257</v>
      </c>
      <c r="K9" s="33"/>
    </row>
    <row r="10" spans="1:11" s="34" customFormat="1" ht="11.25" customHeight="1">
      <c r="A10" s="36" t="s">
        <v>8</v>
      </c>
      <c r="B10" s="30"/>
      <c r="C10" s="31">
        <v>2</v>
      </c>
      <c r="D10" s="31">
        <v>5</v>
      </c>
      <c r="E10" s="31">
        <v>5</v>
      </c>
      <c r="F10" s="32"/>
      <c r="G10" s="32"/>
      <c r="H10" s="151">
        <v>0.178</v>
      </c>
      <c r="I10" s="151">
        <v>0.353</v>
      </c>
      <c r="J10" s="151">
        <v>0.353</v>
      </c>
      <c r="K10" s="33"/>
    </row>
    <row r="11" spans="1:11" s="34" customFormat="1" ht="11.25" customHeight="1">
      <c r="A11" s="29" t="s">
        <v>9</v>
      </c>
      <c r="B11" s="30"/>
      <c r="C11" s="31">
        <v>3</v>
      </c>
      <c r="D11" s="31">
        <v>3</v>
      </c>
      <c r="E11" s="31">
        <v>3</v>
      </c>
      <c r="F11" s="32"/>
      <c r="G11" s="32"/>
      <c r="H11" s="151">
        <v>0.3</v>
      </c>
      <c r="I11" s="151">
        <v>0.181</v>
      </c>
      <c r="J11" s="151">
        <v>0.182</v>
      </c>
      <c r="K11" s="33"/>
    </row>
    <row r="12" spans="1:11" s="34" customFormat="1" ht="11.25" customHeight="1">
      <c r="A12" s="36" t="s">
        <v>10</v>
      </c>
      <c r="B12" s="30"/>
      <c r="C12" s="31">
        <v>8</v>
      </c>
      <c r="D12" s="31">
        <v>15</v>
      </c>
      <c r="E12" s="31">
        <v>15</v>
      </c>
      <c r="F12" s="32"/>
      <c r="G12" s="32"/>
      <c r="H12" s="151">
        <v>0.669</v>
      </c>
      <c r="I12" s="151">
        <v>0.932</v>
      </c>
      <c r="J12" s="151">
        <v>0.933</v>
      </c>
      <c r="K12" s="33"/>
    </row>
    <row r="13" spans="1:11" s="43" customFormat="1" ht="11.25" customHeight="1">
      <c r="A13" s="37" t="s">
        <v>11</v>
      </c>
      <c r="B13" s="38"/>
      <c r="C13" s="39">
        <v>20</v>
      </c>
      <c r="D13" s="39">
        <v>28</v>
      </c>
      <c r="E13" s="39">
        <v>30</v>
      </c>
      <c r="F13" s="40">
        <v>107.14285714285714</v>
      </c>
      <c r="G13" s="41"/>
      <c r="H13" s="152">
        <v>1.723</v>
      </c>
      <c r="I13" s="153">
        <v>1.7229999999999999</v>
      </c>
      <c r="J13" s="153">
        <v>1.725</v>
      </c>
      <c r="K13" s="42">
        <v>100.11607661056298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1"/>
      <c r="I14" s="151"/>
      <c r="J14" s="151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52"/>
      <c r="I15" s="153"/>
      <c r="J15" s="15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1"/>
      <c r="I16" s="151"/>
      <c r="J16" s="151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>
        <v>4</v>
      </c>
      <c r="F17" s="40"/>
      <c r="G17" s="41"/>
      <c r="H17" s="152"/>
      <c r="I17" s="153"/>
      <c r="J17" s="153">
        <v>0.071</v>
      </c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1"/>
      <c r="I18" s="151"/>
      <c r="J18" s="151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51"/>
      <c r="I19" s="151"/>
      <c r="J19" s="151"/>
      <c r="K19" s="33"/>
    </row>
    <row r="20" spans="1:11" s="34" customFormat="1" ht="11.25" customHeight="1">
      <c r="A20" s="36" t="s">
        <v>15</v>
      </c>
      <c r="B20" s="30"/>
      <c r="C20" s="31">
        <v>4</v>
      </c>
      <c r="D20" s="31">
        <v>4</v>
      </c>
      <c r="E20" s="31"/>
      <c r="F20" s="32"/>
      <c r="G20" s="32"/>
      <c r="H20" s="151">
        <v>0.229</v>
      </c>
      <c r="I20" s="151">
        <v>0.226</v>
      </c>
      <c r="J20" s="151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1"/>
      <c r="I21" s="151"/>
      <c r="J21" s="151"/>
      <c r="K21" s="33"/>
    </row>
    <row r="22" spans="1:11" s="43" customFormat="1" ht="11.25" customHeight="1">
      <c r="A22" s="37" t="s">
        <v>17</v>
      </c>
      <c r="B22" s="38"/>
      <c r="C22" s="39">
        <v>4</v>
      </c>
      <c r="D22" s="39">
        <v>4</v>
      </c>
      <c r="E22" s="39"/>
      <c r="F22" s="40"/>
      <c r="G22" s="41"/>
      <c r="H22" s="152">
        <v>0.229</v>
      </c>
      <c r="I22" s="153">
        <v>0.226</v>
      </c>
      <c r="J22" s="15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1"/>
      <c r="I23" s="151"/>
      <c r="J23" s="151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52"/>
      <c r="I24" s="153"/>
      <c r="J24" s="15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1"/>
      <c r="I25" s="151"/>
      <c r="J25" s="151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52"/>
      <c r="I26" s="153"/>
      <c r="J26" s="15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1"/>
      <c r="I27" s="151"/>
      <c r="J27" s="151"/>
      <c r="K27" s="33"/>
    </row>
    <row r="28" spans="1:11" s="34" customFormat="1" ht="11.25" customHeight="1">
      <c r="A28" s="36" t="s">
        <v>20</v>
      </c>
      <c r="B28" s="30"/>
      <c r="C28" s="31">
        <v>9</v>
      </c>
      <c r="D28" s="31"/>
      <c r="E28" s="31"/>
      <c r="F28" s="32"/>
      <c r="G28" s="32"/>
      <c r="H28" s="151">
        <v>0.653</v>
      </c>
      <c r="I28" s="151"/>
      <c r="J28" s="151"/>
      <c r="K28" s="33"/>
    </row>
    <row r="29" spans="1:11" s="34" customFormat="1" ht="11.25" customHeight="1">
      <c r="A29" s="36" t="s">
        <v>21</v>
      </c>
      <c r="B29" s="30"/>
      <c r="C29" s="31"/>
      <c r="D29" s="31">
        <v>2</v>
      </c>
      <c r="E29" s="31">
        <v>2</v>
      </c>
      <c r="F29" s="32"/>
      <c r="G29" s="32"/>
      <c r="H29" s="151"/>
      <c r="I29" s="151">
        <v>0.103</v>
      </c>
      <c r="J29" s="151">
        <v>0.102</v>
      </c>
      <c r="K29" s="33"/>
    </row>
    <row r="30" spans="1:11" s="34" customFormat="1" ht="11.25" customHeight="1">
      <c r="A30" s="36" t="s">
        <v>22</v>
      </c>
      <c r="B30" s="30"/>
      <c r="C30" s="31">
        <v>39</v>
      </c>
      <c r="D30" s="31"/>
      <c r="E30" s="31"/>
      <c r="F30" s="32"/>
      <c r="G30" s="32"/>
      <c r="H30" s="151">
        <v>3.172</v>
      </c>
      <c r="I30" s="151"/>
      <c r="J30" s="151"/>
      <c r="K30" s="33"/>
    </row>
    <row r="31" spans="1:11" s="43" customFormat="1" ht="11.25" customHeight="1">
      <c r="A31" s="44" t="s">
        <v>23</v>
      </c>
      <c r="B31" s="38"/>
      <c r="C31" s="39">
        <v>48</v>
      </c>
      <c r="D31" s="39">
        <v>2</v>
      </c>
      <c r="E31" s="39">
        <v>2</v>
      </c>
      <c r="F31" s="40">
        <v>100</v>
      </c>
      <c r="G31" s="41"/>
      <c r="H31" s="152">
        <v>3.825</v>
      </c>
      <c r="I31" s="153">
        <v>0.103</v>
      </c>
      <c r="J31" s="153">
        <v>0.102</v>
      </c>
      <c r="K31" s="42">
        <v>99.02912621359224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1"/>
      <c r="I32" s="151"/>
      <c r="J32" s="151"/>
      <c r="K32" s="33"/>
    </row>
    <row r="33" spans="1:11" s="34" customFormat="1" ht="11.25" customHeight="1">
      <c r="A33" s="36" t="s">
        <v>24</v>
      </c>
      <c r="B33" s="30"/>
      <c r="C33" s="31">
        <v>40</v>
      </c>
      <c r="D33" s="31">
        <v>40</v>
      </c>
      <c r="E33" s="31">
        <v>40</v>
      </c>
      <c r="F33" s="32"/>
      <c r="G33" s="32"/>
      <c r="H33" s="151">
        <v>2.223</v>
      </c>
      <c r="I33" s="151">
        <v>2</v>
      </c>
      <c r="J33" s="151">
        <v>2</v>
      </c>
      <c r="K33" s="33"/>
    </row>
    <row r="34" spans="1:11" s="34" customFormat="1" ht="11.25" customHeight="1">
      <c r="A34" s="36" t="s">
        <v>25</v>
      </c>
      <c r="B34" s="30"/>
      <c r="C34" s="31"/>
      <c r="D34" s="31"/>
      <c r="E34" s="31"/>
      <c r="F34" s="32"/>
      <c r="G34" s="32"/>
      <c r="H34" s="151"/>
      <c r="I34" s="151"/>
      <c r="J34" s="151"/>
      <c r="K34" s="33"/>
    </row>
    <row r="35" spans="1:11" s="34" customFormat="1" ht="11.25" customHeight="1">
      <c r="A35" s="36" t="s">
        <v>26</v>
      </c>
      <c r="B35" s="30"/>
      <c r="C35" s="31">
        <v>38</v>
      </c>
      <c r="D35" s="31">
        <v>35</v>
      </c>
      <c r="E35" s="31">
        <v>40</v>
      </c>
      <c r="F35" s="32"/>
      <c r="G35" s="32"/>
      <c r="H35" s="151">
        <v>1.413</v>
      </c>
      <c r="I35" s="151">
        <v>1.225</v>
      </c>
      <c r="J35" s="151">
        <v>1.4</v>
      </c>
      <c r="K35" s="33"/>
    </row>
    <row r="36" spans="1:11" s="34" customFormat="1" ht="11.25" customHeight="1">
      <c r="A36" s="36" t="s">
        <v>27</v>
      </c>
      <c r="B36" s="30"/>
      <c r="C36" s="31">
        <v>37</v>
      </c>
      <c r="D36" s="31">
        <v>28</v>
      </c>
      <c r="E36" s="31">
        <v>90</v>
      </c>
      <c r="F36" s="32"/>
      <c r="G36" s="32"/>
      <c r="H36" s="151">
        <v>1.295</v>
      </c>
      <c r="I36" s="151">
        <v>0.98</v>
      </c>
      <c r="J36" s="151">
        <v>2.9</v>
      </c>
      <c r="K36" s="33"/>
    </row>
    <row r="37" spans="1:11" s="43" customFormat="1" ht="11.25" customHeight="1">
      <c r="A37" s="37" t="s">
        <v>28</v>
      </c>
      <c r="B37" s="38"/>
      <c r="C37" s="39">
        <v>115</v>
      </c>
      <c r="D37" s="39">
        <v>103</v>
      </c>
      <c r="E37" s="39">
        <v>170</v>
      </c>
      <c r="F37" s="40">
        <v>165.04854368932038</v>
      </c>
      <c r="G37" s="41"/>
      <c r="H37" s="152">
        <v>4.931</v>
      </c>
      <c r="I37" s="153">
        <v>4.205</v>
      </c>
      <c r="J37" s="153">
        <v>6.3</v>
      </c>
      <c r="K37" s="42">
        <v>149.82164090368607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1"/>
      <c r="I38" s="151"/>
      <c r="J38" s="151"/>
      <c r="K38" s="33"/>
    </row>
    <row r="39" spans="1:11" s="43" customFormat="1" ht="11.25" customHeight="1">
      <c r="A39" s="37" t="s">
        <v>29</v>
      </c>
      <c r="B39" s="38"/>
      <c r="C39" s="39">
        <v>51</v>
      </c>
      <c r="D39" s="39">
        <v>50</v>
      </c>
      <c r="E39" s="39">
        <v>55</v>
      </c>
      <c r="F39" s="40">
        <v>110</v>
      </c>
      <c r="G39" s="41"/>
      <c r="H39" s="152">
        <v>1.924</v>
      </c>
      <c r="I39" s="153">
        <v>1.9</v>
      </c>
      <c r="J39" s="153">
        <v>2.03</v>
      </c>
      <c r="K39" s="42">
        <v>106.84210526315789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1"/>
      <c r="I40" s="151"/>
      <c r="J40" s="151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>
        <v>1</v>
      </c>
      <c r="F41" s="32"/>
      <c r="G41" s="32"/>
      <c r="H41" s="151"/>
      <c r="I41" s="151"/>
      <c r="J41" s="151">
        <v>0.04</v>
      </c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51"/>
      <c r="I42" s="151"/>
      <c r="J42" s="151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51"/>
      <c r="I43" s="151"/>
      <c r="J43" s="151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51"/>
      <c r="I44" s="151"/>
      <c r="J44" s="151"/>
      <c r="K44" s="33"/>
    </row>
    <row r="45" spans="1:11" s="34" customFormat="1" ht="11.25" customHeight="1">
      <c r="A45" s="36" t="s">
        <v>34</v>
      </c>
      <c r="B45" s="30"/>
      <c r="C45" s="31">
        <v>3</v>
      </c>
      <c r="D45" s="31">
        <v>3</v>
      </c>
      <c r="E45" s="31">
        <v>3</v>
      </c>
      <c r="F45" s="32"/>
      <c r="G45" s="32"/>
      <c r="H45" s="151">
        <v>0.114</v>
      </c>
      <c r="I45" s="151">
        <v>0.114</v>
      </c>
      <c r="J45" s="151">
        <v>0.114</v>
      </c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51"/>
      <c r="I46" s="151"/>
      <c r="J46" s="151"/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51"/>
      <c r="I47" s="151"/>
      <c r="J47" s="151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51"/>
      <c r="I48" s="151"/>
      <c r="J48" s="151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51"/>
      <c r="I49" s="151"/>
      <c r="J49" s="151"/>
      <c r="K49" s="33"/>
    </row>
    <row r="50" spans="1:11" s="43" customFormat="1" ht="11.25" customHeight="1">
      <c r="A50" s="44" t="s">
        <v>39</v>
      </c>
      <c r="B50" s="38"/>
      <c r="C50" s="39">
        <v>3</v>
      </c>
      <c r="D50" s="39">
        <v>3</v>
      </c>
      <c r="E50" s="39">
        <v>4</v>
      </c>
      <c r="F50" s="40">
        <v>133.33333333333334</v>
      </c>
      <c r="G50" s="41"/>
      <c r="H50" s="152">
        <v>0.114</v>
      </c>
      <c r="I50" s="153">
        <v>0.114</v>
      </c>
      <c r="J50" s="153">
        <v>0.154</v>
      </c>
      <c r="K50" s="42">
        <v>135.08771929824562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1"/>
      <c r="I51" s="151"/>
      <c r="J51" s="151"/>
      <c r="K51" s="33"/>
    </row>
    <row r="52" spans="1:11" s="43" customFormat="1" ht="11.25" customHeight="1">
      <c r="A52" s="37" t="s">
        <v>40</v>
      </c>
      <c r="B52" s="38"/>
      <c r="C52" s="39">
        <v>5</v>
      </c>
      <c r="D52" s="39">
        <v>5</v>
      </c>
      <c r="E52" s="39">
        <v>5</v>
      </c>
      <c r="F52" s="40">
        <v>100</v>
      </c>
      <c r="G52" s="41"/>
      <c r="H52" s="152">
        <v>0.462</v>
      </c>
      <c r="I52" s="153">
        <v>0.462</v>
      </c>
      <c r="J52" s="153">
        <v>0.468</v>
      </c>
      <c r="K52" s="42">
        <v>101.2987012987013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1"/>
      <c r="I53" s="151"/>
      <c r="J53" s="151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51"/>
      <c r="I54" s="151"/>
      <c r="J54" s="151"/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51"/>
      <c r="I55" s="151"/>
      <c r="J55" s="151"/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>
        <v>3</v>
      </c>
      <c r="F56" s="32"/>
      <c r="G56" s="32"/>
      <c r="H56" s="151"/>
      <c r="I56" s="151"/>
      <c r="J56" s="151">
        <v>0.019</v>
      </c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51"/>
      <c r="I57" s="151"/>
      <c r="J57" s="151"/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/>
      <c r="F58" s="32"/>
      <c r="G58" s="32"/>
      <c r="H58" s="151"/>
      <c r="I58" s="151"/>
      <c r="J58" s="151"/>
      <c r="K58" s="33"/>
    </row>
    <row r="59" spans="1:11" s="43" customFormat="1" ht="11.25" customHeight="1">
      <c r="A59" s="37" t="s">
        <v>46</v>
      </c>
      <c r="B59" s="38"/>
      <c r="C59" s="39"/>
      <c r="D59" s="39"/>
      <c r="E59" s="39">
        <v>3</v>
      </c>
      <c r="F59" s="40"/>
      <c r="G59" s="41"/>
      <c r="H59" s="152"/>
      <c r="I59" s="153"/>
      <c r="J59" s="153">
        <v>0.019</v>
      </c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1"/>
      <c r="I60" s="151"/>
      <c r="J60" s="151"/>
      <c r="K60" s="33"/>
    </row>
    <row r="61" spans="1:11" s="34" customFormat="1" ht="11.25" customHeight="1">
      <c r="A61" s="36" t="s">
        <v>47</v>
      </c>
      <c r="B61" s="30"/>
      <c r="C61" s="31">
        <v>267</v>
      </c>
      <c r="D61" s="31">
        <v>270</v>
      </c>
      <c r="E61" s="31">
        <v>270</v>
      </c>
      <c r="F61" s="32"/>
      <c r="G61" s="32"/>
      <c r="H61" s="151">
        <v>34.71</v>
      </c>
      <c r="I61" s="151">
        <v>29.7</v>
      </c>
      <c r="J61" s="151">
        <v>32.4</v>
      </c>
      <c r="K61" s="33"/>
    </row>
    <row r="62" spans="1:11" s="34" customFormat="1" ht="11.25" customHeight="1">
      <c r="A62" s="36" t="s">
        <v>48</v>
      </c>
      <c r="B62" s="30"/>
      <c r="C62" s="31">
        <v>70</v>
      </c>
      <c r="D62" s="31">
        <v>75</v>
      </c>
      <c r="E62" s="31">
        <v>75</v>
      </c>
      <c r="F62" s="32"/>
      <c r="G62" s="32"/>
      <c r="H62" s="151">
        <v>2.044</v>
      </c>
      <c r="I62" s="151">
        <v>2.179</v>
      </c>
      <c r="J62" s="151">
        <v>2.093</v>
      </c>
      <c r="K62" s="33"/>
    </row>
    <row r="63" spans="1:11" s="34" customFormat="1" ht="11.25" customHeight="1">
      <c r="A63" s="36" t="s">
        <v>49</v>
      </c>
      <c r="B63" s="30"/>
      <c r="C63" s="31">
        <v>93</v>
      </c>
      <c r="D63" s="31"/>
      <c r="E63" s="31"/>
      <c r="F63" s="32"/>
      <c r="G63" s="32"/>
      <c r="H63" s="151">
        <v>3.767</v>
      </c>
      <c r="I63" s="151"/>
      <c r="J63" s="151"/>
      <c r="K63" s="33"/>
    </row>
    <row r="64" spans="1:11" s="43" customFormat="1" ht="11.25" customHeight="1">
      <c r="A64" s="37" t="s">
        <v>50</v>
      </c>
      <c r="B64" s="38"/>
      <c r="C64" s="39">
        <v>430</v>
      </c>
      <c r="D64" s="39">
        <v>345</v>
      </c>
      <c r="E64" s="39">
        <v>345</v>
      </c>
      <c r="F64" s="40">
        <v>100</v>
      </c>
      <c r="G64" s="41"/>
      <c r="H64" s="152">
        <v>40.521</v>
      </c>
      <c r="I64" s="153">
        <v>31.878999999999998</v>
      </c>
      <c r="J64" s="153">
        <v>34.492999999999995</v>
      </c>
      <c r="K64" s="42">
        <v>108.19975532482196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1"/>
      <c r="I65" s="151"/>
      <c r="J65" s="151"/>
      <c r="K65" s="33"/>
    </row>
    <row r="66" spans="1:11" s="43" customFormat="1" ht="11.25" customHeight="1">
      <c r="A66" s="37" t="s">
        <v>51</v>
      </c>
      <c r="B66" s="38"/>
      <c r="C66" s="39">
        <v>902</v>
      </c>
      <c r="D66" s="39">
        <v>1420</v>
      </c>
      <c r="E66" s="39">
        <v>1483</v>
      </c>
      <c r="F66" s="40">
        <v>104.43661971830986</v>
      </c>
      <c r="G66" s="41"/>
      <c r="H66" s="152">
        <v>41.782</v>
      </c>
      <c r="I66" s="153">
        <v>65.777</v>
      </c>
      <c r="J66" s="153">
        <v>60.8</v>
      </c>
      <c r="K66" s="42">
        <v>92.43352539641516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1"/>
      <c r="I67" s="151"/>
      <c r="J67" s="151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51"/>
      <c r="I68" s="151"/>
      <c r="J68" s="151"/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51"/>
      <c r="I69" s="151"/>
      <c r="J69" s="151"/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52"/>
      <c r="I70" s="153"/>
      <c r="J70" s="15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1"/>
      <c r="I71" s="151"/>
      <c r="J71" s="151"/>
      <c r="K71" s="33"/>
    </row>
    <row r="72" spans="1:11" s="34" customFormat="1" ht="11.25" customHeight="1">
      <c r="A72" s="36" t="s">
        <v>55</v>
      </c>
      <c r="B72" s="30"/>
      <c r="C72" s="31">
        <v>2145</v>
      </c>
      <c r="D72" s="31">
        <v>2250</v>
      </c>
      <c r="E72" s="31">
        <v>2198</v>
      </c>
      <c r="F72" s="32"/>
      <c r="G72" s="32"/>
      <c r="H72" s="151">
        <v>246.189</v>
      </c>
      <c r="I72" s="151">
        <v>266.625</v>
      </c>
      <c r="J72" s="151">
        <v>260.489</v>
      </c>
      <c r="K72" s="33"/>
    </row>
    <row r="73" spans="1:11" s="34" customFormat="1" ht="11.25" customHeight="1">
      <c r="A73" s="36" t="s">
        <v>56</v>
      </c>
      <c r="B73" s="30"/>
      <c r="C73" s="31">
        <v>185</v>
      </c>
      <c r="D73" s="31">
        <v>185</v>
      </c>
      <c r="E73" s="31">
        <v>185</v>
      </c>
      <c r="F73" s="32"/>
      <c r="G73" s="32"/>
      <c r="H73" s="151">
        <v>6.7</v>
      </c>
      <c r="I73" s="151">
        <v>6.7</v>
      </c>
      <c r="J73" s="151">
        <v>6.7</v>
      </c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51"/>
      <c r="I74" s="151"/>
      <c r="J74" s="151"/>
      <c r="K74" s="33"/>
    </row>
    <row r="75" spans="1:11" s="34" customFormat="1" ht="11.25" customHeight="1">
      <c r="A75" s="36" t="s">
        <v>58</v>
      </c>
      <c r="B75" s="30"/>
      <c r="C75" s="31">
        <v>1019</v>
      </c>
      <c r="D75" s="31">
        <v>1019</v>
      </c>
      <c r="E75" s="31">
        <v>189</v>
      </c>
      <c r="F75" s="32"/>
      <c r="G75" s="32"/>
      <c r="H75" s="151">
        <v>107.683</v>
      </c>
      <c r="I75" s="151">
        <v>107.682935</v>
      </c>
      <c r="J75" s="151">
        <v>18.497</v>
      </c>
      <c r="K75" s="33"/>
    </row>
    <row r="76" spans="1:11" s="34" customFormat="1" ht="11.25" customHeight="1">
      <c r="A76" s="36" t="s">
        <v>59</v>
      </c>
      <c r="B76" s="30"/>
      <c r="C76" s="31">
        <v>15</v>
      </c>
      <c r="D76" s="31">
        <v>15</v>
      </c>
      <c r="E76" s="31">
        <v>15</v>
      </c>
      <c r="F76" s="32"/>
      <c r="G76" s="32"/>
      <c r="H76" s="151">
        <v>0.375</v>
      </c>
      <c r="I76" s="151">
        <v>0.375</v>
      </c>
      <c r="J76" s="151">
        <v>0.375</v>
      </c>
      <c r="K76" s="33"/>
    </row>
    <row r="77" spans="1:11" s="34" customFormat="1" ht="11.25" customHeight="1">
      <c r="A77" s="36" t="s">
        <v>60</v>
      </c>
      <c r="B77" s="30"/>
      <c r="C77" s="31"/>
      <c r="D77" s="31"/>
      <c r="E77" s="31">
        <v>20</v>
      </c>
      <c r="F77" s="32"/>
      <c r="G77" s="32"/>
      <c r="H77" s="151"/>
      <c r="I77" s="151"/>
      <c r="J77" s="151">
        <v>0.6</v>
      </c>
      <c r="K77" s="33"/>
    </row>
    <row r="78" spans="1:11" s="34" customFormat="1" ht="11.25" customHeight="1">
      <c r="A78" s="36" t="s">
        <v>61</v>
      </c>
      <c r="B78" s="30"/>
      <c r="C78" s="31">
        <v>201</v>
      </c>
      <c r="D78" s="31">
        <v>200</v>
      </c>
      <c r="E78" s="31">
        <v>185</v>
      </c>
      <c r="F78" s="32"/>
      <c r="G78" s="32"/>
      <c r="H78" s="151">
        <v>12.812</v>
      </c>
      <c r="I78" s="151">
        <v>12</v>
      </c>
      <c r="J78" s="151">
        <v>12.21</v>
      </c>
      <c r="K78" s="33"/>
    </row>
    <row r="79" spans="1:11" s="34" customFormat="1" ht="11.25" customHeight="1">
      <c r="A79" s="36" t="s">
        <v>62</v>
      </c>
      <c r="B79" s="30"/>
      <c r="C79" s="31">
        <v>30</v>
      </c>
      <c r="D79" s="31">
        <v>30</v>
      </c>
      <c r="E79" s="31">
        <v>6</v>
      </c>
      <c r="F79" s="32"/>
      <c r="G79" s="32"/>
      <c r="H79" s="151">
        <v>2.55</v>
      </c>
      <c r="I79" s="151">
        <v>2.55</v>
      </c>
      <c r="J79" s="151">
        <v>0.491</v>
      </c>
      <c r="K79" s="33"/>
    </row>
    <row r="80" spans="1:11" s="43" customFormat="1" ht="11.25" customHeight="1">
      <c r="A80" s="44" t="s">
        <v>63</v>
      </c>
      <c r="B80" s="38"/>
      <c r="C80" s="39">
        <v>3595</v>
      </c>
      <c r="D80" s="39">
        <v>3699</v>
      </c>
      <c r="E80" s="39">
        <v>2798</v>
      </c>
      <c r="F80" s="40">
        <v>75.64206542308732</v>
      </c>
      <c r="G80" s="41"/>
      <c r="H80" s="152">
        <v>376.309</v>
      </c>
      <c r="I80" s="153">
        <v>395.932935</v>
      </c>
      <c r="J80" s="153">
        <v>299.36199999999997</v>
      </c>
      <c r="K80" s="42">
        <v>75.60926953449831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1"/>
      <c r="I81" s="151"/>
      <c r="J81" s="151"/>
      <c r="K81" s="33"/>
    </row>
    <row r="82" spans="1:11" s="34" customFormat="1" ht="11.25" customHeight="1">
      <c r="A82" s="36" t="s">
        <v>64</v>
      </c>
      <c r="B82" s="30"/>
      <c r="C82" s="31">
        <v>189</v>
      </c>
      <c r="D82" s="31">
        <v>180</v>
      </c>
      <c r="E82" s="31">
        <v>150</v>
      </c>
      <c r="F82" s="32"/>
      <c r="G82" s="32"/>
      <c r="H82" s="151">
        <v>20.811</v>
      </c>
      <c r="I82" s="151">
        <v>19.807</v>
      </c>
      <c r="J82" s="151">
        <v>16.072</v>
      </c>
      <c r="K82" s="33"/>
    </row>
    <row r="83" spans="1:11" s="34" customFormat="1" ht="11.25" customHeight="1">
      <c r="A83" s="36" t="s">
        <v>65</v>
      </c>
      <c r="B83" s="30"/>
      <c r="C83" s="31">
        <v>28</v>
      </c>
      <c r="D83" s="31">
        <v>28</v>
      </c>
      <c r="E83" s="31">
        <v>21</v>
      </c>
      <c r="F83" s="32"/>
      <c r="G83" s="32"/>
      <c r="H83" s="151">
        <v>2.423</v>
      </c>
      <c r="I83" s="151">
        <v>1.7</v>
      </c>
      <c r="J83" s="151">
        <v>1.7</v>
      </c>
      <c r="K83" s="33"/>
    </row>
    <row r="84" spans="1:11" s="43" customFormat="1" ht="11.25" customHeight="1">
      <c r="A84" s="37" t="s">
        <v>66</v>
      </c>
      <c r="B84" s="38"/>
      <c r="C84" s="39">
        <v>217</v>
      </c>
      <c r="D84" s="39">
        <v>208</v>
      </c>
      <c r="E84" s="39">
        <v>171</v>
      </c>
      <c r="F84" s="40">
        <v>82.21153846153847</v>
      </c>
      <c r="G84" s="41"/>
      <c r="H84" s="152">
        <v>23.234</v>
      </c>
      <c r="I84" s="153">
        <v>21.506999999999998</v>
      </c>
      <c r="J84" s="153">
        <v>17.772</v>
      </c>
      <c r="K84" s="42">
        <v>82.63356116613195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1"/>
      <c r="I85" s="151"/>
      <c r="J85" s="15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4"/>
      <c r="I86" s="155"/>
      <c r="J86" s="155"/>
      <c r="K86" s="51"/>
    </row>
    <row r="87" spans="1:11" s="43" customFormat="1" ht="11.25" customHeight="1">
      <c r="A87" s="52" t="s">
        <v>67</v>
      </c>
      <c r="B87" s="53"/>
      <c r="C87" s="54">
        <v>5390</v>
      </c>
      <c r="D87" s="54">
        <v>5867</v>
      </c>
      <c r="E87" s="54">
        <v>5070</v>
      </c>
      <c r="F87" s="55">
        <f>IF(D87&gt;0,100*E87/D87,0)</f>
        <v>86.41554457133117</v>
      </c>
      <c r="G87" s="41"/>
      <c r="H87" s="156">
        <v>495.05400000000003</v>
      </c>
      <c r="I87" s="157">
        <v>523.828935</v>
      </c>
      <c r="J87" s="157">
        <v>423.29599999999994</v>
      </c>
      <c r="K87" s="55">
        <f>IF(I87&gt;0,100*J87/I87,0)</f>
        <v>80.80805998240626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7" useFirstPageNumber="1" horizontalDpi="600" verticalDpi="600" orientation="portrait" paperSize="9" scale="70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/>
  <dimension ref="A1:K625"/>
  <sheetViews>
    <sheetView view="pageBreakPreview" zoomScale="81" zoomScaleSheetLayoutView="81" zoomScalePageLayoutView="0" workbookViewId="0" topLeftCell="A49">
      <selection activeCell="A1" sqref="A1"/>
    </sheetView>
  </sheetViews>
  <sheetFormatPr defaultColWidth="9.8515625" defaultRowHeight="11.25" customHeight="1"/>
  <cols>
    <col min="1" max="1" width="20.28125" style="63" customWidth="1"/>
    <col min="2" max="2" width="0.85546875" style="63" customWidth="1"/>
    <col min="3" max="3" width="13.7109375" style="63" customWidth="1"/>
    <col min="4" max="4" width="13.140625" style="63" customWidth="1"/>
    <col min="5" max="6" width="12.421875" style="63" customWidth="1"/>
    <col min="7" max="7" width="0.71875" style="63" customWidth="1"/>
    <col min="8" max="8" width="13.421875" style="63" customWidth="1"/>
    <col min="9" max="9" width="13.28125" style="63" customWidth="1"/>
    <col min="10" max="11" width="12.421875" style="63" customWidth="1"/>
    <col min="12" max="12" width="9.8515625" style="63" customWidth="1"/>
    <col min="13" max="15" width="11.421875" style="7" customWidth="1"/>
    <col min="16" max="16384" width="9.8515625" style="63" customWidth="1"/>
  </cols>
  <sheetData>
    <row r="1" spans="1:11" s="1" customFormat="1" ht="12.75" customHeigh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s="1" customFormat="1" ht="11.25" customHeight="1">
      <c r="A2" s="3" t="s">
        <v>88</v>
      </c>
      <c r="B2" s="4"/>
      <c r="C2" s="4"/>
      <c r="D2" s="4"/>
      <c r="E2" s="5"/>
      <c r="F2" s="4"/>
      <c r="G2" s="4"/>
      <c r="H2" s="4"/>
      <c r="I2" s="6"/>
      <c r="J2" s="200" t="s">
        <v>69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01" t="s">
        <v>2</v>
      </c>
      <c r="D4" s="202"/>
      <c r="E4" s="202"/>
      <c r="F4" s="203"/>
      <c r="G4" s="10"/>
      <c r="H4" s="204" t="s">
        <v>3</v>
      </c>
      <c r="I4" s="205"/>
      <c r="J4" s="205"/>
      <c r="K4" s="206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2015</v>
      </c>
      <c r="D6" s="17">
        <f>E6-1</f>
        <v>2016</v>
      </c>
      <c r="E6" s="17">
        <v>2017</v>
      </c>
      <c r="F6" s="18">
        <f>E6</f>
        <v>2017</v>
      </c>
      <c r="G6" s="19"/>
      <c r="H6" s="16">
        <f>J6-2</f>
        <v>2015</v>
      </c>
      <c r="I6" s="17">
        <f>J6-1</f>
        <v>2016</v>
      </c>
      <c r="J6" s="17">
        <v>2017</v>
      </c>
      <c r="K6" s="18">
        <f>J6</f>
        <v>2017</v>
      </c>
    </row>
    <row r="7" spans="1:11" s="11" customFormat="1" ht="11.25" customHeight="1" thickBot="1">
      <c r="A7" s="20"/>
      <c r="B7" s="9"/>
      <c r="C7" s="21" t="s">
        <v>277</v>
      </c>
      <c r="D7" s="22" t="s">
        <v>6</v>
      </c>
      <c r="E7" s="22">
        <v>10</v>
      </c>
      <c r="F7" s="23" t="str">
        <f>CONCATENATE(D6,"=100")</f>
        <v>2016=100</v>
      </c>
      <c r="G7" s="24"/>
      <c r="H7" s="21" t="s">
        <v>277</v>
      </c>
      <c r="I7" s="22" t="s">
        <v>6</v>
      </c>
      <c r="J7" s="22">
        <v>10</v>
      </c>
      <c r="K7" s="23" t="str">
        <f>CONCATENATE(I6,"=100")</f>
        <v>2016=100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280</v>
      </c>
      <c r="D9" s="31">
        <v>274</v>
      </c>
      <c r="E9" s="31">
        <v>276</v>
      </c>
      <c r="F9" s="32"/>
      <c r="G9" s="32"/>
      <c r="H9" s="151">
        <v>22.848</v>
      </c>
      <c r="I9" s="151">
        <v>23.171</v>
      </c>
      <c r="J9" s="151">
        <v>23.184</v>
      </c>
      <c r="K9" s="33"/>
    </row>
    <row r="10" spans="1:11" s="34" customFormat="1" ht="11.25" customHeight="1">
      <c r="A10" s="36" t="s">
        <v>8</v>
      </c>
      <c r="B10" s="30"/>
      <c r="C10" s="31">
        <v>181</v>
      </c>
      <c r="D10" s="31">
        <v>174</v>
      </c>
      <c r="E10" s="31">
        <v>175</v>
      </c>
      <c r="F10" s="32"/>
      <c r="G10" s="32"/>
      <c r="H10" s="151">
        <v>15.351</v>
      </c>
      <c r="I10" s="151">
        <v>15.501</v>
      </c>
      <c r="J10" s="151">
        <v>15.615</v>
      </c>
      <c r="K10" s="33"/>
    </row>
    <row r="11" spans="1:11" s="34" customFormat="1" ht="11.25" customHeight="1">
      <c r="A11" s="29" t="s">
        <v>9</v>
      </c>
      <c r="B11" s="30"/>
      <c r="C11" s="31">
        <v>228</v>
      </c>
      <c r="D11" s="31">
        <v>227</v>
      </c>
      <c r="E11" s="31">
        <v>227</v>
      </c>
      <c r="F11" s="32"/>
      <c r="G11" s="32"/>
      <c r="H11" s="151">
        <v>22.63</v>
      </c>
      <c r="I11" s="151">
        <v>24.722</v>
      </c>
      <c r="J11" s="151">
        <v>24.748</v>
      </c>
      <c r="K11" s="33"/>
    </row>
    <row r="12" spans="1:11" s="34" customFormat="1" ht="11.25" customHeight="1">
      <c r="A12" s="36" t="s">
        <v>10</v>
      </c>
      <c r="B12" s="30"/>
      <c r="C12" s="31">
        <v>400</v>
      </c>
      <c r="D12" s="31">
        <v>367</v>
      </c>
      <c r="E12" s="31">
        <v>368</v>
      </c>
      <c r="F12" s="32"/>
      <c r="G12" s="32"/>
      <c r="H12" s="151">
        <v>31.681</v>
      </c>
      <c r="I12" s="151">
        <v>29.492</v>
      </c>
      <c r="J12" s="151">
        <v>29.611</v>
      </c>
      <c r="K12" s="33"/>
    </row>
    <row r="13" spans="1:11" s="43" customFormat="1" ht="11.25" customHeight="1">
      <c r="A13" s="37" t="s">
        <v>11</v>
      </c>
      <c r="B13" s="38"/>
      <c r="C13" s="39">
        <v>1089</v>
      </c>
      <c r="D13" s="39">
        <v>1042</v>
      </c>
      <c r="E13" s="39">
        <v>1046</v>
      </c>
      <c r="F13" s="40">
        <f>IF(D13&gt;0,100*E13/D13,0)</f>
        <v>100.38387715930902</v>
      </c>
      <c r="G13" s="41"/>
      <c r="H13" s="152">
        <v>92.50999999999999</v>
      </c>
      <c r="I13" s="153">
        <v>92.886</v>
      </c>
      <c r="J13" s="153">
        <v>93.158</v>
      </c>
      <c r="K13" s="42">
        <v>100.29283207372478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1"/>
      <c r="I14" s="151"/>
      <c r="J14" s="151"/>
      <c r="K14" s="33"/>
    </row>
    <row r="15" spans="1:11" s="43" customFormat="1" ht="11.25" customHeight="1">
      <c r="A15" s="37" t="s">
        <v>12</v>
      </c>
      <c r="B15" s="38"/>
      <c r="C15" s="39">
        <v>96</v>
      </c>
      <c r="D15" s="39">
        <v>96</v>
      </c>
      <c r="E15" s="39">
        <v>142</v>
      </c>
      <c r="F15" s="40">
        <v>147.91666666666666</v>
      </c>
      <c r="G15" s="41"/>
      <c r="H15" s="152">
        <v>2.36</v>
      </c>
      <c r="I15" s="153">
        <v>2.3</v>
      </c>
      <c r="J15" s="153">
        <v>3.07</v>
      </c>
      <c r="K15" s="42">
        <v>133.47826086956522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1"/>
      <c r="I16" s="151"/>
      <c r="J16" s="151"/>
      <c r="K16" s="33"/>
    </row>
    <row r="17" spans="1:11" s="43" customFormat="1" ht="11.25" customHeight="1">
      <c r="A17" s="37" t="s">
        <v>13</v>
      </c>
      <c r="B17" s="38"/>
      <c r="C17" s="39">
        <v>16</v>
      </c>
      <c r="D17" s="39">
        <v>16</v>
      </c>
      <c r="E17" s="39">
        <v>21</v>
      </c>
      <c r="F17" s="40">
        <v>131.25</v>
      </c>
      <c r="G17" s="41"/>
      <c r="H17" s="152">
        <v>0.324</v>
      </c>
      <c r="I17" s="153">
        <v>1.165</v>
      </c>
      <c r="J17" s="153">
        <v>0.388</v>
      </c>
      <c r="K17" s="42">
        <v>33.30472103004292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1"/>
      <c r="I18" s="151"/>
      <c r="J18" s="151"/>
      <c r="K18" s="33"/>
    </row>
    <row r="19" spans="1:11" s="34" customFormat="1" ht="11.25" customHeight="1">
      <c r="A19" s="29" t="s">
        <v>14</v>
      </c>
      <c r="B19" s="30"/>
      <c r="C19" s="31">
        <v>55</v>
      </c>
      <c r="D19" s="31">
        <v>55</v>
      </c>
      <c r="E19" s="31">
        <v>55</v>
      </c>
      <c r="F19" s="32"/>
      <c r="G19" s="32"/>
      <c r="H19" s="151">
        <v>1.56</v>
      </c>
      <c r="I19" s="151">
        <v>1.441</v>
      </c>
      <c r="J19" s="151">
        <v>1.43</v>
      </c>
      <c r="K19" s="33"/>
    </row>
    <row r="20" spans="1:11" s="34" customFormat="1" ht="11.25" customHeight="1">
      <c r="A20" s="36" t="s">
        <v>15</v>
      </c>
      <c r="B20" s="30"/>
      <c r="C20" s="31">
        <v>75</v>
      </c>
      <c r="D20" s="31">
        <v>75</v>
      </c>
      <c r="E20" s="31">
        <v>75</v>
      </c>
      <c r="F20" s="32"/>
      <c r="G20" s="32"/>
      <c r="H20" s="151">
        <v>1.949</v>
      </c>
      <c r="I20" s="151">
        <v>1.853</v>
      </c>
      <c r="J20" s="151">
        <v>1.963</v>
      </c>
      <c r="K20" s="33"/>
    </row>
    <row r="21" spans="1:11" s="34" customFormat="1" ht="11.25" customHeight="1">
      <c r="A21" s="36" t="s">
        <v>16</v>
      </c>
      <c r="B21" s="30"/>
      <c r="C21" s="31">
        <v>164</v>
      </c>
      <c r="D21" s="31">
        <v>164</v>
      </c>
      <c r="E21" s="31">
        <v>164</v>
      </c>
      <c r="F21" s="32"/>
      <c r="G21" s="32"/>
      <c r="H21" s="151">
        <v>4.047</v>
      </c>
      <c r="I21" s="151">
        <v>3.936</v>
      </c>
      <c r="J21" s="151">
        <v>3.936</v>
      </c>
      <c r="K21" s="33"/>
    </row>
    <row r="22" spans="1:11" s="43" customFormat="1" ht="11.25" customHeight="1">
      <c r="A22" s="37" t="s">
        <v>17</v>
      </c>
      <c r="B22" s="38"/>
      <c r="C22" s="39">
        <v>294</v>
      </c>
      <c r="D22" s="39">
        <v>294</v>
      </c>
      <c r="E22" s="39">
        <v>294</v>
      </c>
      <c r="F22" s="40">
        <v>81.29251700680273</v>
      </c>
      <c r="G22" s="41"/>
      <c r="H22" s="152">
        <v>7.556</v>
      </c>
      <c r="I22" s="153">
        <v>7.23</v>
      </c>
      <c r="J22" s="153">
        <v>7.329</v>
      </c>
      <c r="K22" s="42">
        <f>IF(I22&gt;0,100*J22/I22,0)</f>
        <v>101.36929460580912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1"/>
      <c r="I23" s="151"/>
      <c r="J23" s="151"/>
      <c r="K23" s="33"/>
    </row>
    <row r="24" spans="1:11" s="43" customFormat="1" ht="11.25" customHeight="1">
      <c r="A24" s="37" t="s">
        <v>18</v>
      </c>
      <c r="B24" s="38"/>
      <c r="C24" s="39">
        <v>2056</v>
      </c>
      <c r="D24" s="39">
        <v>2212</v>
      </c>
      <c r="E24" s="39">
        <v>2076</v>
      </c>
      <c r="F24" s="40">
        <f>IF(D24&gt;0,100*E24/D24,0)</f>
        <v>93.85171790235081</v>
      </c>
      <c r="G24" s="41"/>
      <c r="H24" s="152">
        <v>163.305</v>
      </c>
      <c r="I24" s="153">
        <v>180.169</v>
      </c>
      <c r="J24" s="153">
        <v>147.967</v>
      </c>
      <c r="K24" s="42">
        <v>82.12678096675899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1"/>
      <c r="I25" s="151"/>
      <c r="J25" s="151"/>
      <c r="K25" s="33"/>
    </row>
    <row r="26" spans="1:11" s="43" customFormat="1" ht="11.25" customHeight="1">
      <c r="A26" s="37" t="s">
        <v>19</v>
      </c>
      <c r="B26" s="38"/>
      <c r="C26" s="39">
        <v>170</v>
      </c>
      <c r="D26" s="39">
        <v>150</v>
      </c>
      <c r="E26" s="39">
        <v>205</v>
      </c>
      <c r="F26" s="40">
        <v>136.66666666666666</v>
      </c>
      <c r="G26" s="41"/>
      <c r="H26" s="152">
        <v>12.986</v>
      </c>
      <c r="I26" s="153">
        <v>10</v>
      </c>
      <c r="J26" s="153">
        <v>13.6</v>
      </c>
      <c r="K26" s="42">
        <v>136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1"/>
      <c r="I27" s="151"/>
      <c r="J27" s="151"/>
      <c r="K27" s="33"/>
    </row>
    <row r="28" spans="1:11" s="34" customFormat="1" ht="11.25" customHeight="1">
      <c r="A28" s="36" t="s">
        <v>20</v>
      </c>
      <c r="B28" s="30"/>
      <c r="C28" s="31">
        <v>51</v>
      </c>
      <c r="D28" s="31">
        <v>31</v>
      </c>
      <c r="E28" s="31">
        <v>19</v>
      </c>
      <c r="F28" s="32"/>
      <c r="G28" s="32"/>
      <c r="H28" s="151">
        <v>3.701</v>
      </c>
      <c r="I28" s="151">
        <v>2.35</v>
      </c>
      <c r="J28" s="151">
        <v>2.375</v>
      </c>
      <c r="K28" s="33"/>
    </row>
    <row r="29" spans="1:11" s="34" customFormat="1" ht="11.25" customHeight="1">
      <c r="A29" s="36" t="s">
        <v>21</v>
      </c>
      <c r="B29" s="30"/>
      <c r="C29" s="31">
        <v>6</v>
      </c>
      <c r="D29" s="31">
        <v>12</v>
      </c>
      <c r="E29" s="31">
        <v>10</v>
      </c>
      <c r="F29" s="32"/>
      <c r="G29" s="32"/>
      <c r="H29" s="151">
        <v>0.39</v>
      </c>
      <c r="I29" s="151">
        <v>0.629</v>
      </c>
      <c r="J29" s="151">
        <v>0.452</v>
      </c>
      <c r="K29" s="33"/>
    </row>
    <row r="30" spans="1:11" s="34" customFormat="1" ht="11.25" customHeight="1">
      <c r="A30" s="36" t="s">
        <v>22</v>
      </c>
      <c r="B30" s="30"/>
      <c r="C30" s="31">
        <v>641</v>
      </c>
      <c r="D30" s="31">
        <v>631</v>
      </c>
      <c r="E30" s="31">
        <v>658</v>
      </c>
      <c r="F30" s="32"/>
      <c r="G30" s="32"/>
      <c r="H30" s="151">
        <v>47.452</v>
      </c>
      <c r="I30" s="151">
        <v>52.1</v>
      </c>
      <c r="J30" s="151">
        <v>52.339</v>
      </c>
      <c r="K30" s="33"/>
    </row>
    <row r="31" spans="1:11" s="43" customFormat="1" ht="11.25" customHeight="1">
      <c r="A31" s="44" t="s">
        <v>23</v>
      </c>
      <c r="B31" s="38"/>
      <c r="C31" s="39">
        <v>698</v>
      </c>
      <c r="D31" s="39">
        <v>674</v>
      </c>
      <c r="E31" s="39">
        <v>687</v>
      </c>
      <c r="F31" s="40">
        <f>IF(D31&gt;0,100*E31/D31,0)</f>
        <v>101.92878338278932</v>
      </c>
      <c r="G31" s="41"/>
      <c r="H31" s="152">
        <v>51.543</v>
      </c>
      <c r="I31" s="153">
        <v>55.079</v>
      </c>
      <c r="J31" s="153">
        <v>55.166</v>
      </c>
      <c r="K31" s="42">
        <f>IF(I31&gt;0,100*J31/I31,0)</f>
        <v>100.15795493745347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1"/>
      <c r="I32" s="151"/>
      <c r="J32" s="151"/>
      <c r="K32" s="33"/>
    </row>
    <row r="33" spans="1:11" s="34" customFormat="1" ht="11.25" customHeight="1">
      <c r="A33" s="36" t="s">
        <v>24</v>
      </c>
      <c r="B33" s="30"/>
      <c r="C33" s="31">
        <v>340</v>
      </c>
      <c r="D33" s="31">
        <v>345</v>
      </c>
      <c r="E33" s="31">
        <v>340</v>
      </c>
      <c r="F33" s="32"/>
      <c r="G33" s="32"/>
      <c r="H33" s="151">
        <v>18.893</v>
      </c>
      <c r="I33" s="151">
        <v>19.6</v>
      </c>
      <c r="J33" s="151">
        <v>19.6</v>
      </c>
      <c r="K33" s="33"/>
    </row>
    <row r="34" spans="1:11" s="34" customFormat="1" ht="11.25" customHeight="1">
      <c r="A34" s="36" t="s">
        <v>25</v>
      </c>
      <c r="B34" s="30"/>
      <c r="C34" s="31">
        <v>269</v>
      </c>
      <c r="D34" s="31">
        <v>266</v>
      </c>
      <c r="E34" s="31">
        <v>265</v>
      </c>
      <c r="F34" s="32"/>
      <c r="G34" s="32"/>
      <c r="H34" s="151">
        <v>9.735</v>
      </c>
      <c r="I34" s="151">
        <v>9.675</v>
      </c>
      <c r="J34" s="151">
        <v>9.2</v>
      </c>
      <c r="K34" s="33"/>
    </row>
    <row r="35" spans="1:11" s="34" customFormat="1" ht="11.25" customHeight="1">
      <c r="A35" s="36" t="s">
        <v>26</v>
      </c>
      <c r="B35" s="30"/>
      <c r="C35" s="31">
        <v>201</v>
      </c>
      <c r="D35" s="31">
        <v>195</v>
      </c>
      <c r="E35" s="31">
        <v>190</v>
      </c>
      <c r="F35" s="32"/>
      <c r="G35" s="32"/>
      <c r="H35" s="151">
        <v>7.064</v>
      </c>
      <c r="I35" s="151">
        <v>6.725</v>
      </c>
      <c r="J35" s="151">
        <v>6.7</v>
      </c>
      <c r="K35" s="33"/>
    </row>
    <row r="36" spans="1:11" s="34" customFormat="1" ht="11.25" customHeight="1">
      <c r="A36" s="36" t="s">
        <v>27</v>
      </c>
      <c r="B36" s="30"/>
      <c r="C36" s="31">
        <v>376</v>
      </c>
      <c r="D36" s="31">
        <v>367</v>
      </c>
      <c r="E36" s="31">
        <v>413</v>
      </c>
      <c r="F36" s="32"/>
      <c r="G36" s="32"/>
      <c r="H36" s="151">
        <v>14.385</v>
      </c>
      <c r="I36" s="151">
        <v>12.853</v>
      </c>
      <c r="J36" s="151">
        <v>13.68</v>
      </c>
      <c r="K36" s="33"/>
    </row>
    <row r="37" spans="1:11" s="43" customFormat="1" ht="11.25" customHeight="1">
      <c r="A37" s="37" t="s">
        <v>28</v>
      </c>
      <c r="B37" s="38"/>
      <c r="C37" s="39">
        <v>1186</v>
      </c>
      <c r="D37" s="39">
        <v>1173</v>
      </c>
      <c r="E37" s="39">
        <v>1208</v>
      </c>
      <c r="F37" s="40">
        <f>IF(D37&gt;0,100*E37/D37,0)</f>
        <v>102.98380221653879</v>
      </c>
      <c r="G37" s="41"/>
      <c r="H37" s="152">
        <v>50.077</v>
      </c>
      <c r="I37" s="153">
        <v>48.853</v>
      </c>
      <c r="J37" s="153">
        <v>49.18</v>
      </c>
      <c r="K37" s="42">
        <f>IF(I37&gt;0,100*J37/I37,0)</f>
        <v>100.66935500378686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1"/>
      <c r="I38" s="151"/>
      <c r="J38" s="151"/>
      <c r="K38" s="33"/>
    </row>
    <row r="39" spans="1:11" s="43" customFormat="1" ht="11.25" customHeight="1">
      <c r="A39" s="37" t="s">
        <v>29</v>
      </c>
      <c r="B39" s="38"/>
      <c r="C39" s="39">
        <v>285</v>
      </c>
      <c r="D39" s="39">
        <v>294</v>
      </c>
      <c r="E39" s="39">
        <v>379</v>
      </c>
      <c r="F39" s="40">
        <v>128.91156462585033</v>
      </c>
      <c r="G39" s="41"/>
      <c r="H39" s="152">
        <v>10.689</v>
      </c>
      <c r="I39" s="153">
        <v>11</v>
      </c>
      <c r="J39" s="153">
        <v>14.09</v>
      </c>
      <c r="K39" s="42">
        <v>128.0909090909091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1"/>
      <c r="I40" s="151"/>
      <c r="J40" s="151"/>
      <c r="K40" s="33"/>
    </row>
    <row r="41" spans="1:11" s="34" customFormat="1" ht="11.25" customHeight="1">
      <c r="A41" s="29" t="s">
        <v>30</v>
      </c>
      <c r="B41" s="30"/>
      <c r="C41" s="31">
        <v>16</v>
      </c>
      <c r="D41" s="31">
        <v>15</v>
      </c>
      <c r="E41" s="31">
        <v>15</v>
      </c>
      <c r="F41" s="32"/>
      <c r="G41" s="32"/>
      <c r="H41" s="151">
        <v>1.04</v>
      </c>
      <c r="I41" s="151">
        <v>0.923</v>
      </c>
      <c r="J41" s="151">
        <v>0.887</v>
      </c>
      <c r="K41" s="33"/>
    </row>
    <row r="42" spans="1:11" s="34" customFormat="1" ht="11.25" customHeight="1">
      <c r="A42" s="36" t="s">
        <v>31</v>
      </c>
      <c r="B42" s="30"/>
      <c r="C42" s="31">
        <v>3</v>
      </c>
      <c r="D42" s="31">
        <v>1</v>
      </c>
      <c r="E42" s="31">
        <v>1</v>
      </c>
      <c r="F42" s="32"/>
      <c r="G42" s="32"/>
      <c r="H42" s="151">
        <v>0.15</v>
      </c>
      <c r="I42" s="151">
        <v>0.05</v>
      </c>
      <c r="J42" s="151">
        <v>0.05</v>
      </c>
      <c r="K42" s="33"/>
    </row>
    <row r="43" spans="1:11" s="34" customFormat="1" ht="11.25" customHeight="1">
      <c r="A43" s="36" t="s">
        <v>32</v>
      </c>
      <c r="B43" s="30"/>
      <c r="C43" s="31">
        <v>25</v>
      </c>
      <c r="D43" s="31">
        <v>22</v>
      </c>
      <c r="E43" s="31">
        <v>25</v>
      </c>
      <c r="F43" s="32"/>
      <c r="G43" s="32"/>
      <c r="H43" s="151">
        <v>1.25</v>
      </c>
      <c r="I43" s="151">
        <v>1.1</v>
      </c>
      <c r="J43" s="151">
        <v>1.25</v>
      </c>
      <c r="K43" s="33"/>
    </row>
    <row r="44" spans="1:11" s="34" customFormat="1" ht="11.25" customHeight="1">
      <c r="A44" s="36" t="s">
        <v>33</v>
      </c>
      <c r="B44" s="30"/>
      <c r="C44" s="31">
        <v>10</v>
      </c>
      <c r="D44" s="31">
        <v>5</v>
      </c>
      <c r="E44" s="31">
        <v>5</v>
      </c>
      <c r="F44" s="32"/>
      <c r="G44" s="32"/>
      <c r="H44" s="151">
        <v>0.45</v>
      </c>
      <c r="I44" s="151">
        <v>0.225</v>
      </c>
      <c r="J44" s="151">
        <v>0.215</v>
      </c>
      <c r="K44" s="33"/>
    </row>
    <row r="45" spans="1:11" s="34" customFormat="1" ht="11.25" customHeight="1">
      <c r="A45" s="36" t="s">
        <v>34</v>
      </c>
      <c r="B45" s="30"/>
      <c r="C45" s="31">
        <v>35</v>
      </c>
      <c r="D45" s="31">
        <v>35</v>
      </c>
      <c r="E45" s="31">
        <v>28</v>
      </c>
      <c r="F45" s="32"/>
      <c r="G45" s="32"/>
      <c r="H45" s="151">
        <v>1.12</v>
      </c>
      <c r="I45" s="151">
        <v>1.106</v>
      </c>
      <c r="J45" s="151">
        <v>0.864</v>
      </c>
      <c r="K45" s="33"/>
    </row>
    <row r="46" spans="1:11" s="34" customFormat="1" ht="11.25" customHeight="1">
      <c r="A46" s="36" t="s">
        <v>35</v>
      </c>
      <c r="B46" s="30"/>
      <c r="C46" s="31">
        <v>40</v>
      </c>
      <c r="D46" s="31">
        <v>34</v>
      </c>
      <c r="E46" s="31">
        <v>26</v>
      </c>
      <c r="F46" s="32"/>
      <c r="G46" s="32"/>
      <c r="H46" s="151">
        <v>1.6</v>
      </c>
      <c r="I46" s="151">
        <v>1.36</v>
      </c>
      <c r="J46" s="151">
        <v>1.04</v>
      </c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51"/>
      <c r="I47" s="151"/>
      <c r="J47" s="151"/>
      <c r="K47" s="33"/>
    </row>
    <row r="48" spans="1:11" s="34" customFormat="1" ht="11.25" customHeight="1">
      <c r="A48" s="36" t="s">
        <v>37</v>
      </c>
      <c r="B48" s="30"/>
      <c r="C48" s="31">
        <v>11</v>
      </c>
      <c r="D48" s="31">
        <v>11</v>
      </c>
      <c r="E48" s="31">
        <v>10</v>
      </c>
      <c r="F48" s="32"/>
      <c r="G48" s="32"/>
      <c r="H48" s="151">
        <v>0.561</v>
      </c>
      <c r="I48" s="151">
        <v>0.418</v>
      </c>
      <c r="J48" s="151">
        <v>0.38</v>
      </c>
      <c r="K48" s="33"/>
    </row>
    <row r="49" spans="1:11" s="34" customFormat="1" ht="11.25" customHeight="1">
      <c r="A49" s="36" t="s">
        <v>38</v>
      </c>
      <c r="B49" s="30"/>
      <c r="C49" s="31">
        <v>9</v>
      </c>
      <c r="D49" s="31">
        <v>9</v>
      </c>
      <c r="E49" s="31">
        <v>7</v>
      </c>
      <c r="F49" s="32"/>
      <c r="G49" s="32"/>
      <c r="H49" s="151">
        <v>0.522</v>
      </c>
      <c r="I49" s="151">
        <v>0.522</v>
      </c>
      <c r="J49" s="151">
        <v>0.29</v>
      </c>
      <c r="K49" s="33"/>
    </row>
    <row r="50" spans="1:11" s="43" customFormat="1" ht="11.25" customHeight="1">
      <c r="A50" s="44" t="s">
        <v>39</v>
      </c>
      <c r="B50" s="38"/>
      <c r="C50" s="39">
        <v>149</v>
      </c>
      <c r="D50" s="39">
        <v>132</v>
      </c>
      <c r="E50" s="39">
        <v>117</v>
      </c>
      <c r="F50" s="40">
        <v>88.63636363636364</v>
      </c>
      <c r="G50" s="41"/>
      <c r="H50" s="152">
        <v>6.693</v>
      </c>
      <c r="I50" s="153">
        <v>5.7040000000000015</v>
      </c>
      <c r="J50" s="153">
        <v>4.976</v>
      </c>
      <c r="K50" s="42">
        <v>87.23702664796632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1"/>
      <c r="I51" s="151"/>
      <c r="J51" s="151"/>
      <c r="K51" s="33"/>
    </row>
    <row r="52" spans="1:11" s="43" customFormat="1" ht="11.25" customHeight="1">
      <c r="A52" s="37" t="s">
        <v>40</v>
      </c>
      <c r="B52" s="38"/>
      <c r="C52" s="39">
        <v>56</v>
      </c>
      <c r="D52" s="39">
        <v>56</v>
      </c>
      <c r="E52" s="39">
        <v>54</v>
      </c>
      <c r="F52" s="40">
        <v>96.42857142857143</v>
      </c>
      <c r="G52" s="41"/>
      <c r="H52" s="152">
        <v>5.18</v>
      </c>
      <c r="I52" s="153">
        <v>5.18</v>
      </c>
      <c r="J52" s="153">
        <v>5.052</v>
      </c>
      <c r="K52" s="42">
        <v>97.52895752895752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1"/>
      <c r="I53" s="151"/>
      <c r="J53" s="151"/>
      <c r="K53" s="33"/>
    </row>
    <row r="54" spans="1:11" s="34" customFormat="1" ht="11.25" customHeight="1">
      <c r="A54" s="36" t="s">
        <v>41</v>
      </c>
      <c r="B54" s="30"/>
      <c r="C54" s="31">
        <v>263</v>
      </c>
      <c r="D54" s="31">
        <v>223</v>
      </c>
      <c r="E54" s="31">
        <v>207</v>
      </c>
      <c r="F54" s="32"/>
      <c r="G54" s="32"/>
      <c r="H54" s="151">
        <v>24.955</v>
      </c>
      <c r="I54" s="151">
        <v>21.583</v>
      </c>
      <c r="J54" s="151">
        <v>16.96</v>
      </c>
      <c r="K54" s="33"/>
    </row>
    <row r="55" spans="1:11" s="34" customFormat="1" ht="11.25" customHeight="1">
      <c r="A55" s="36" t="s">
        <v>42</v>
      </c>
      <c r="B55" s="30"/>
      <c r="C55" s="31">
        <v>285</v>
      </c>
      <c r="D55" s="31">
        <v>340</v>
      </c>
      <c r="E55" s="31">
        <v>275</v>
      </c>
      <c r="F55" s="32"/>
      <c r="G55" s="32"/>
      <c r="H55" s="151">
        <v>22.35</v>
      </c>
      <c r="I55" s="151">
        <v>26.05</v>
      </c>
      <c r="J55" s="151">
        <v>21.5</v>
      </c>
      <c r="K55" s="33"/>
    </row>
    <row r="56" spans="1:11" s="34" customFormat="1" ht="11.25" customHeight="1">
      <c r="A56" s="36" t="s">
        <v>43</v>
      </c>
      <c r="B56" s="30"/>
      <c r="C56" s="31">
        <v>9</v>
      </c>
      <c r="D56" s="31">
        <v>8</v>
      </c>
      <c r="E56" s="31">
        <v>61</v>
      </c>
      <c r="F56" s="32"/>
      <c r="G56" s="32"/>
      <c r="H56" s="151">
        <v>0.405</v>
      </c>
      <c r="I56" s="151">
        <v>0.475</v>
      </c>
      <c r="J56" s="151">
        <v>1.484</v>
      </c>
      <c r="K56" s="33"/>
    </row>
    <row r="57" spans="1:11" s="34" customFormat="1" ht="11.25" customHeight="1">
      <c r="A57" s="36" t="s">
        <v>44</v>
      </c>
      <c r="B57" s="30"/>
      <c r="C57" s="31">
        <v>5</v>
      </c>
      <c r="D57" s="31">
        <v>34</v>
      </c>
      <c r="E57" s="31">
        <v>19</v>
      </c>
      <c r="F57" s="32"/>
      <c r="G57" s="32"/>
      <c r="H57" s="151">
        <v>0.085</v>
      </c>
      <c r="I57" s="151">
        <v>0.714</v>
      </c>
      <c r="J57" s="151">
        <v>0.345</v>
      </c>
      <c r="K57" s="33"/>
    </row>
    <row r="58" spans="1:11" s="34" customFormat="1" ht="11.25" customHeight="1">
      <c r="A58" s="36" t="s">
        <v>45</v>
      </c>
      <c r="B58" s="30"/>
      <c r="C58" s="31">
        <v>566</v>
      </c>
      <c r="D58" s="31">
        <v>635</v>
      </c>
      <c r="E58" s="31">
        <v>574</v>
      </c>
      <c r="F58" s="32"/>
      <c r="G58" s="32"/>
      <c r="H58" s="151">
        <v>44.19</v>
      </c>
      <c r="I58" s="151">
        <v>43.748</v>
      </c>
      <c r="J58" s="151">
        <v>42.646</v>
      </c>
      <c r="K58" s="33"/>
    </row>
    <row r="59" spans="1:11" s="43" customFormat="1" ht="11.25" customHeight="1">
      <c r="A59" s="37" t="s">
        <v>46</v>
      </c>
      <c r="B59" s="38"/>
      <c r="C59" s="39">
        <v>1128</v>
      </c>
      <c r="D59" s="39">
        <v>1240</v>
      </c>
      <c r="E59" s="39">
        <v>1136</v>
      </c>
      <c r="F59" s="40">
        <v>91.61290322580645</v>
      </c>
      <c r="G59" s="41"/>
      <c r="H59" s="152">
        <v>91.985</v>
      </c>
      <c r="I59" s="153">
        <v>92.57</v>
      </c>
      <c r="J59" s="153">
        <v>82.935</v>
      </c>
      <c r="K59" s="42">
        <v>89.5916603651291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1"/>
      <c r="I60" s="151"/>
      <c r="J60" s="151"/>
      <c r="K60" s="33"/>
    </row>
    <row r="61" spans="1:11" s="34" customFormat="1" ht="11.25" customHeight="1">
      <c r="A61" s="36" t="s">
        <v>47</v>
      </c>
      <c r="B61" s="30"/>
      <c r="C61" s="31">
        <v>538</v>
      </c>
      <c r="D61" s="31">
        <v>540</v>
      </c>
      <c r="E61" s="31">
        <v>540</v>
      </c>
      <c r="F61" s="32"/>
      <c r="G61" s="32"/>
      <c r="H61" s="151">
        <v>50.54</v>
      </c>
      <c r="I61" s="151">
        <v>47.4</v>
      </c>
      <c r="J61" s="151">
        <v>50.1</v>
      </c>
      <c r="K61" s="33"/>
    </row>
    <row r="62" spans="1:11" s="34" customFormat="1" ht="11.25" customHeight="1">
      <c r="A62" s="36" t="s">
        <v>48</v>
      </c>
      <c r="B62" s="30"/>
      <c r="C62" s="31">
        <v>555</v>
      </c>
      <c r="D62" s="31">
        <v>549</v>
      </c>
      <c r="E62" s="31">
        <v>499</v>
      </c>
      <c r="F62" s="32"/>
      <c r="G62" s="32"/>
      <c r="H62" s="151">
        <v>19.215</v>
      </c>
      <c r="I62" s="151">
        <v>18.919</v>
      </c>
      <c r="J62" s="151">
        <v>16.133</v>
      </c>
      <c r="K62" s="33"/>
    </row>
    <row r="63" spans="1:11" s="34" customFormat="1" ht="11.25" customHeight="1">
      <c r="A63" s="36" t="s">
        <v>49</v>
      </c>
      <c r="B63" s="30"/>
      <c r="C63" s="31">
        <v>150</v>
      </c>
      <c r="D63" s="31">
        <v>150</v>
      </c>
      <c r="E63" s="31">
        <v>174</v>
      </c>
      <c r="F63" s="32"/>
      <c r="G63" s="32"/>
      <c r="H63" s="151">
        <v>7.038</v>
      </c>
      <c r="I63" s="151">
        <v>6.179</v>
      </c>
      <c r="J63" s="151">
        <v>7.184</v>
      </c>
      <c r="K63" s="33"/>
    </row>
    <row r="64" spans="1:11" s="43" customFormat="1" ht="11.25" customHeight="1">
      <c r="A64" s="37" t="s">
        <v>50</v>
      </c>
      <c r="B64" s="38"/>
      <c r="C64" s="39">
        <v>1243</v>
      </c>
      <c r="D64" s="39">
        <v>1239</v>
      </c>
      <c r="E64" s="39">
        <v>1213</v>
      </c>
      <c r="F64" s="40">
        <v>97.90153349475383</v>
      </c>
      <c r="G64" s="41"/>
      <c r="H64" s="152">
        <v>76.79299999999999</v>
      </c>
      <c r="I64" s="153">
        <v>72.498</v>
      </c>
      <c r="J64" s="153">
        <v>73.417</v>
      </c>
      <c r="K64" s="42">
        <v>101.26762117575656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1"/>
      <c r="I65" s="151"/>
      <c r="J65" s="151"/>
      <c r="K65" s="33"/>
    </row>
    <row r="66" spans="1:11" s="43" customFormat="1" ht="11.25" customHeight="1">
      <c r="A66" s="37" t="s">
        <v>51</v>
      </c>
      <c r="B66" s="38"/>
      <c r="C66" s="39">
        <v>2397</v>
      </c>
      <c r="D66" s="39">
        <v>3045</v>
      </c>
      <c r="E66" s="39">
        <v>2888</v>
      </c>
      <c r="F66" s="40">
        <v>94.8440065681445</v>
      </c>
      <c r="G66" s="41"/>
      <c r="H66" s="152">
        <v>190.48399999999998</v>
      </c>
      <c r="I66" s="153">
        <v>236.659</v>
      </c>
      <c r="J66" s="153">
        <v>211.343</v>
      </c>
      <c r="K66" s="42">
        <v>89.30275206098226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1"/>
      <c r="I67" s="151"/>
      <c r="J67" s="151"/>
      <c r="K67" s="33"/>
    </row>
    <row r="68" spans="1:11" s="34" customFormat="1" ht="11.25" customHeight="1">
      <c r="A68" s="36" t="s">
        <v>52</v>
      </c>
      <c r="B68" s="30"/>
      <c r="C68" s="31">
        <v>19823</v>
      </c>
      <c r="D68" s="31">
        <v>21500</v>
      </c>
      <c r="E68" s="31">
        <v>21400</v>
      </c>
      <c r="F68" s="32"/>
      <c r="G68" s="32"/>
      <c r="H68" s="151">
        <v>1727.297</v>
      </c>
      <c r="I68" s="151">
        <v>1569.3</v>
      </c>
      <c r="J68" s="151">
        <v>1845</v>
      </c>
      <c r="K68" s="33"/>
    </row>
    <row r="69" spans="1:11" s="34" customFormat="1" ht="11.25" customHeight="1">
      <c r="A69" s="36" t="s">
        <v>53</v>
      </c>
      <c r="B69" s="30"/>
      <c r="C69" s="31">
        <v>2630</v>
      </c>
      <c r="D69" s="31">
        <v>2800</v>
      </c>
      <c r="E69" s="31">
        <v>2700</v>
      </c>
      <c r="F69" s="32"/>
      <c r="G69" s="32"/>
      <c r="H69" s="151">
        <v>226.633</v>
      </c>
      <c r="I69" s="151">
        <v>203</v>
      </c>
      <c r="J69" s="151">
        <v>230</v>
      </c>
      <c r="K69" s="33"/>
    </row>
    <row r="70" spans="1:11" s="43" customFormat="1" ht="11.25" customHeight="1">
      <c r="A70" s="37" t="s">
        <v>54</v>
      </c>
      <c r="B70" s="38"/>
      <c r="C70" s="39">
        <v>22453</v>
      </c>
      <c r="D70" s="39">
        <v>24300</v>
      </c>
      <c r="E70" s="39">
        <v>24100</v>
      </c>
      <c r="F70" s="40">
        <v>99.17695473251028</v>
      </c>
      <c r="G70" s="41"/>
      <c r="H70" s="152">
        <v>1953.93</v>
      </c>
      <c r="I70" s="153">
        <v>1772.3</v>
      </c>
      <c r="J70" s="153">
        <v>2075</v>
      </c>
      <c r="K70" s="42">
        <v>117.0795012131129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1"/>
      <c r="I71" s="151"/>
      <c r="J71" s="151"/>
      <c r="K71" s="33"/>
    </row>
    <row r="72" spans="1:11" s="34" customFormat="1" ht="11.25" customHeight="1">
      <c r="A72" s="36" t="s">
        <v>55</v>
      </c>
      <c r="B72" s="30"/>
      <c r="C72" s="31">
        <v>10345</v>
      </c>
      <c r="D72" s="31">
        <v>11000</v>
      </c>
      <c r="E72" s="31">
        <v>10698</v>
      </c>
      <c r="F72" s="32"/>
      <c r="G72" s="32"/>
      <c r="H72" s="151">
        <v>984.757</v>
      </c>
      <c r="I72" s="151">
        <v>1132.401</v>
      </c>
      <c r="J72" s="151">
        <v>1008.867</v>
      </c>
      <c r="K72" s="33"/>
    </row>
    <row r="73" spans="1:11" s="34" customFormat="1" ht="11.25" customHeight="1">
      <c r="A73" s="36" t="s">
        <v>56</v>
      </c>
      <c r="B73" s="30"/>
      <c r="C73" s="31">
        <v>1125</v>
      </c>
      <c r="D73" s="31">
        <v>1754</v>
      </c>
      <c r="E73" s="31">
        <v>1754</v>
      </c>
      <c r="F73" s="32"/>
      <c r="G73" s="32"/>
      <c r="H73" s="151">
        <v>54.11000000000001</v>
      </c>
      <c r="I73" s="151">
        <v>50.962</v>
      </c>
      <c r="J73" s="151">
        <v>52.435</v>
      </c>
      <c r="K73" s="33"/>
    </row>
    <row r="74" spans="1:11" s="34" customFormat="1" ht="11.25" customHeight="1">
      <c r="A74" s="36" t="s">
        <v>57</v>
      </c>
      <c r="B74" s="30"/>
      <c r="C74" s="31">
        <v>295</v>
      </c>
      <c r="D74" s="31">
        <v>300</v>
      </c>
      <c r="E74" s="31">
        <v>250</v>
      </c>
      <c r="F74" s="32"/>
      <c r="G74" s="32"/>
      <c r="H74" s="151">
        <v>10.483</v>
      </c>
      <c r="I74" s="151">
        <v>10.5</v>
      </c>
      <c r="J74" s="151">
        <v>8.75</v>
      </c>
      <c r="K74" s="33"/>
    </row>
    <row r="75" spans="1:11" s="34" customFormat="1" ht="11.25" customHeight="1">
      <c r="A75" s="36" t="s">
        <v>58</v>
      </c>
      <c r="B75" s="30"/>
      <c r="C75" s="31">
        <v>4262</v>
      </c>
      <c r="D75" s="31">
        <v>4262</v>
      </c>
      <c r="E75" s="31">
        <v>4016</v>
      </c>
      <c r="F75" s="32"/>
      <c r="G75" s="32"/>
      <c r="H75" s="151">
        <v>389.29499999999996</v>
      </c>
      <c r="I75" s="151">
        <v>389.294252</v>
      </c>
      <c r="J75" s="151">
        <v>363.535</v>
      </c>
      <c r="K75" s="33"/>
    </row>
    <row r="76" spans="1:11" s="34" customFormat="1" ht="11.25" customHeight="1">
      <c r="A76" s="36" t="s">
        <v>59</v>
      </c>
      <c r="B76" s="30"/>
      <c r="C76" s="31">
        <v>182</v>
      </c>
      <c r="D76" s="31">
        <v>187</v>
      </c>
      <c r="E76" s="31">
        <v>175</v>
      </c>
      <c r="F76" s="32"/>
      <c r="G76" s="32"/>
      <c r="H76" s="151">
        <v>7.316000000000001</v>
      </c>
      <c r="I76" s="151">
        <v>5.62</v>
      </c>
      <c r="J76" s="151">
        <v>4.5</v>
      </c>
      <c r="K76" s="33"/>
    </row>
    <row r="77" spans="1:11" s="34" customFormat="1" ht="11.25" customHeight="1">
      <c r="A77" s="36" t="s">
        <v>60</v>
      </c>
      <c r="B77" s="30"/>
      <c r="C77" s="31">
        <v>182</v>
      </c>
      <c r="D77" s="31">
        <v>46</v>
      </c>
      <c r="E77" s="31">
        <v>58</v>
      </c>
      <c r="F77" s="32"/>
      <c r="G77" s="32"/>
      <c r="H77" s="151">
        <v>7.5</v>
      </c>
      <c r="I77" s="151">
        <v>2.703</v>
      </c>
      <c r="J77" s="151">
        <v>3.28</v>
      </c>
      <c r="K77" s="33"/>
    </row>
    <row r="78" spans="1:11" s="34" customFormat="1" ht="11.25" customHeight="1">
      <c r="A78" s="36" t="s">
        <v>61</v>
      </c>
      <c r="B78" s="30"/>
      <c r="C78" s="31">
        <v>918</v>
      </c>
      <c r="D78" s="31">
        <v>940</v>
      </c>
      <c r="E78" s="31">
        <v>895</v>
      </c>
      <c r="F78" s="32"/>
      <c r="G78" s="32"/>
      <c r="H78" s="151">
        <v>61.010999999999996</v>
      </c>
      <c r="I78" s="151">
        <v>63.332</v>
      </c>
      <c r="J78" s="151">
        <v>61.23</v>
      </c>
      <c r="K78" s="33"/>
    </row>
    <row r="79" spans="1:11" s="34" customFormat="1" ht="11.25" customHeight="1">
      <c r="A79" s="36" t="s">
        <v>62</v>
      </c>
      <c r="B79" s="30"/>
      <c r="C79" s="31">
        <v>6525</v>
      </c>
      <c r="D79" s="31">
        <v>8294</v>
      </c>
      <c r="E79" s="31">
        <v>7661</v>
      </c>
      <c r="F79" s="32"/>
      <c r="G79" s="32"/>
      <c r="H79" s="151">
        <v>506.373</v>
      </c>
      <c r="I79" s="151">
        <v>816.632</v>
      </c>
      <c r="J79" s="151">
        <v>799.799</v>
      </c>
      <c r="K79" s="33"/>
    </row>
    <row r="80" spans="1:11" s="43" customFormat="1" ht="11.25" customHeight="1">
      <c r="A80" s="44" t="s">
        <v>63</v>
      </c>
      <c r="B80" s="38"/>
      <c r="C80" s="39">
        <v>23834</v>
      </c>
      <c r="D80" s="39">
        <v>26783</v>
      </c>
      <c r="E80" s="39">
        <v>25507</v>
      </c>
      <c r="F80" s="40">
        <v>95.2357838927678</v>
      </c>
      <c r="G80" s="41"/>
      <c r="H80" s="152">
        <v>2020.845</v>
      </c>
      <c r="I80" s="153">
        <v>2471.444252</v>
      </c>
      <c r="J80" s="153">
        <v>2302.3959999999997</v>
      </c>
      <c r="K80" s="42">
        <f>IF(I80&gt;0,100*J80/I80,0)</f>
        <v>93.15994071631603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1"/>
      <c r="I81" s="151"/>
      <c r="J81" s="151"/>
      <c r="K81" s="33"/>
    </row>
    <row r="82" spans="1:11" s="34" customFormat="1" ht="11.25" customHeight="1">
      <c r="A82" s="36" t="s">
        <v>64</v>
      </c>
      <c r="B82" s="30"/>
      <c r="C82" s="31">
        <v>660</v>
      </c>
      <c r="D82" s="31">
        <v>651</v>
      </c>
      <c r="E82" s="31">
        <v>627</v>
      </c>
      <c r="F82" s="32"/>
      <c r="G82" s="32"/>
      <c r="H82" s="151">
        <v>70.322</v>
      </c>
      <c r="I82" s="151">
        <v>68.99</v>
      </c>
      <c r="J82" s="151">
        <v>64.156</v>
      </c>
      <c r="K82" s="33"/>
    </row>
    <row r="83" spans="1:11" s="34" customFormat="1" ht="11.25" customHeight="1">
      <c r="A83" s="36" t="s">
        <v>65</v>
      </c>
      <c r="B83" s="30"/>
      <c r="C83" s="31">
        <v>316</v>
      </c>
      <c r="D83" s="31">
        <v>315</v>
      </c>
      <c r="E83" s="31">
        <v>278</v>
      </c>
      <c r="F83" s="32"/>
      <c r="G83" s="32"/>
      <c r="H83" s="151">
        <v>25.118000000000002</v>
      </c>
      <c r="I83" s="151">
        <v>22.1</v>
      </c>
      <c r="J83" s="151">
        <v>19.931</v>
      </c>
      <c r="K83" s="33"/>
    </row>
    <row r="84" spans="1:11" s="43" customFormat="1" ht="11.25" customHeight="1">
      <c r="A84" s="37" t="s">
        <v>66</v>
      </c>
      <c r="B84" s="38"/>
      <c r="C84" s="39">
        <v>976</v>
      </c>
      <c r="D84" s="39">
        <v>966</v>
      </c>
      <c r="E84" s="39">
        <v>905</v>
      </c>
      <c r="F84" s="40">
        <v>93.68530020703933</v>
      </c>
      <c r="G84" s="41"/>
      <c r="H84" s="152">
        <v>95.44</v>
      </c>
      <c r="I84" s="153">
        <v>91.09</v>
      </c>
      <c r="J84" s="153">
        <v>84.087</v>
      </c>
      <c r="K84" s="42">
        <v>92.31199912174773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1"/>
      <c r="I85" s="151"/>
      <c r="J85" s="15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4"/>
      <c r="I86" s="155"/>
      <c r="J86" s="155"/>
      <c r="K86" s="51"/>
    </row>
    <row r="87" spans="1:11" s="43" customFormat="1" ht="11.25" customHeight="1">
      <c r="A87" s="52" t="s">
        <v>67</v>
      </c>
      <c r="B87" s="53"/>
      <c r="C87" s="54">
        <v>58126</v>
      </c>
      <c r="D87" s="54">
        <v>63712</v>
      </c>
      <c r="E87" s="54">
        <v>61978</v>
      </c>
      <c r="F87" s="55">
        <f>IF(D87&gt;0,100*E87/D87,0)</f>
        <v>97.27837769964842</v>
      </c>
      <c r="G87" s="41"/>
      <c r="H87" s="156">
        <v>4832.7</v>
      </c>
      <c r="I87" s="157">
        <v>5156.127252</v>
      </c>
      <c r="J87" s="157">
        <v>5223.1539999999995</v>
      </c>
      <c r="K87" s="55">
        <f>IF(I87&gt;0,100*J87/I87,0)</f>
        <v>101.29994363451756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8" useFirstPageNumber="1" horizontalDpi="600" verticalDpi="600" orientation="portrait" paperSize="9" scale="70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/>
  <dimension ref="A1:K625"/>
  <sheetViews>
    <sheetView view="pageBreakPreview" zoomScale="81" zoomScaleSheetLayoutView="81" zoomScalePageLayoutView="0" workbookViewId="0" topLeftCell="A1">
      <selection activeCell="A1" sqref="A1"/>
    </sheetView>
  </sheetViews>
  <sheetFormatPr defaultColWidth="9.8515625" defaultRowHeight="11.25" customHeight="1"/>
  <cols>
    <col min="1" max="1" width="20.28125" style="63" customWidth="1"/>
    <col min="2" max="2" width="0.85546875" style="63" customWidth="1"/>
    <col min="3" max="3" width="13.7109375" style="63" customWidth="1"/>
    <col min="4" max="4" width="13.140625" style="63" customWidth="1"/>
    <col min="5" max="6" width="12.421875" style="63" customWidth="1"/>
    <col min="7" max="7" width="0.71875" style="63" customWidth="1"/>
    <col min="8" max="8" width="13.421875" style="63" customWidth="1"/>
    <col min="9" max="9" width="13.28125" style="63" customWidth="1"/>
    <col min="10" max="11" width="12.421875" style="63" customWidth="1"/>
    <col min="12" max="12" width="9.8515625" style="63" customWidth="1"/>
    <col min="13" max="15" width="11.421875" style="7" customWidth="1"/>
    <col min="16" max="16384" width="9.8515625" style="63" customWidth="1"/>
  </cols>
  <sheetData>
    <row r="1" spans="1:11" s="1" customFormat="1" ht="12.75" customHeigh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s="1" customFormat="1" ht="11.25" customHeight="1">
      <c r="A2" s="3" t="s">
        <v>89</v>
      </c>
      <c r="B2" s="4"/>
      <c r="C2" s="4"/>
      <c r="D2" s="4"/>
      <c r="E2" s="5"/>
      <c r="F2" s="4"/>
      <c r="G2" s="4"/>
      <c r="H2" s="4"/>
      <c r="I2" s="6"/>
      <c r="J2" s="200" t="s">
        <v>69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01" t="s">
        <v>2</v>
      </c>
      <c r="D4" s="202"/>
      <c r="E4" s="202"/>
      <c r="F4" s="203"/>
      <c r="G4" s="10"/>
      <c r="H4" s="204" t="s">
        <v>3</v>
      </c>
      <c r="I4" s="205"/>
      <c r="J4" s="205"/>
      <c r="K4" s="206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2015</v>
      </c>
      <c r="D6" s="17">
        <f>E6-1</f>
        <v>2016</v>
      </c>
      <c r="E6" s="17">
        <v>2017</v>
      </c>
      <c r="F6" s="18">
        <f>E6</f>
        <v>2017</v>
      </c>
      <c r="G6" s="19"/>
      <c r="H6" s="16">
        <f>J6-2</f>
        <v>2015</v>
      </c>
      <c r="I6" s="17">
        <f>J6-1</f>
        <v>2016</v>
      </c>
      <c r="J6" s="17">
        <v>2017</v>
      </c>
      <c r="K6" s="18">
        <f>J6</f>
        <v>2017</v>
      </c>
    </row>
    <row r="7" spans="1:11" s="11" customFormat="1" ht="11.25" customHeight="1" thickBot="1">
      <c r="A7" s="20"/>
      <c r="B7" s="9"/>
      <c r="C7" s="21" t="s">
        <v>277</v>
      </c>
      <c r="D7" s="22" t="s">
        <v>6</v>
      </c>
      <c r="E7" s="22">
        <v>6</v>
      </c>
      <c r="F7" s="23" t="str">
        <f>CONCATENATE(D6,"=100")</f>
        <v>2016=100</v>
      </c>
      <c r="G7" s="24"/>
      <c r="H7" s="21" t="s">
        <v>277</v>
      </c>
      <c r="I7" s="22" t="s">
        <v>6</v>
      </c>
      <c r="J7" s="22">
        <v>10</v>
      </c>
      <c r="K7" s="23" t="str">
        <f>CONCATENATE(I6,"=100")</f>
        <v>2016=100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51"/>
      <c r="I9" s="151"/>
      <c r="J9" s="151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51"/>
      <c r="I10" s="151"/>
      <c r="J10" s="151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51"/>
      <c r="I11" s="151"/>
      <c r="J11" s="151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51"/>
      <c r="I12" s="151"/>
      <c r="J12" s="151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52"/>
      <c r="I13" s="153"/>
      <c r="J13" s="15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1"/>
      <c r="I14" s="151"/>
      <c r="J14" s="151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52"/>
      <c r="I15" s="153"/>
      <c r="J15" s="15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1"/>
      <c r="I16" s="151"/>
      <c r="J16" s="151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52"/>
      <c r="I17" s="153"/>
      <c r="J17" s="15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1"/>
      <c r="I18" s="151"/>
      <c r="J18" s="151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51"/>
      <c r="I19" s="151"/>
      <c r="J19" s="151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51"/>
      <c r="I20" s="151"/>
      <c r="J20" s="151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1"/>
      <c r="I21" s="151"/>
      <c r="J21" s="151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52"/>
      <c r="I22" s="153"/>
      <c r="J22" s="15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1"/>
      <c r="I23" s="151"/>
      <c r="J23" s="151"/>
      <c r="K23" s="33"/>
    </row>
    <row r="24" spans="1:11" s="43" customFormat="1" ht="11.25" customHeight="1">
      <c r="A24" s="37" t="s">
        <v>18</v>
      </c>
      <c r="B24" s="38"/>
      <c r="C24" s="39">
        <v>1977</v>
      </c>
      <c r="D24" s="39">
        <v>2122</v>
      </c>
      <c r="E24" s="39">
        <v>2017</v>
      </c>
      <c r="F24" s="40">
        <v>95.05183788878416</v>
      </c>
      <c r="G24" s="41"/>
      <c r="H24" s="152">
        <v>158.025</v>
      </c>
      <c r="I24" s="153">
        <v>174.075</v>
      </c>
      <c r="J24" s="153">
        <v>141.692</v>
      </c>
      <c r="K24" s="42">
        <v>81.39709895160134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1"/>
      <c r="I25" s="151"/>
      <c r="J25" s="151"/>
      <c r="K25" s="33"/>
    </row>
    <row r="26" spans="1:11" s="43" customFormat="1" ht="11.25" customHeight="1">
      <c r="A26" s="37" t="s">
        <v>19</v>
      </c>
      <c r="B26" s="38"/>
      <c r="C26" s="39">
        <v>90</v>
      </c>
      <c r="D26" s="39">
        <v>40</v>
      </c>
      <c r="E26" s="39">
        <v>80</v>
      </c>
      <c r="F26" s="40">
        <v>200</v>
      </c>
      <c r="G26" s="41"/>
      <c r="H26" s="152">
        <v>6.75</v>
      </c>
      <c r="I26" s="153">
        <v>3.2</v>
      </c>
      <c r="J26" s="153">
        <v>7</v>
      </c>
      <c r="K26" s="42">
        <v>218.75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1"/>
      <c r="I27" s="151"/>
      <c r="J27" s="151"/>
      <c r="K27" s="33"/>
    </row>
    <row r="28" spans="1:11" s="34" customFormat="1" ht="11.25" customHeight="1">
      <c r="A28" s="36" t="s">
        <v>20</v>
      </c>
      <c r="B28" s="30"/>
      <c r="C28" s="31">
        <v>12</v>
      </c>
      <c r="D28" s="31">
        <v>25</v>
      </c>
      <c r="E28" s="31"/>
      <c r="F28" s="32"/>
      <c r="G28" s="32"/>
      <c r="H28" s="151">
        <v>0.277</v>
      </c>
      <c r="I28" s="151">
        <v>1.75</v>
      </c>
      <c r="J28" s="151"/>
      <c r="K28" s="33"/>
    </row>
    <row r="29" spans="1:11" s="34" customFormat="1" ht="11.25" customHeight="1">
      <c r="A29" s="36" t="s">
        <v>21</v>
      </c>
      <c r="B29" s="30"/>
      <c r="C29" s="31">
        <v>1</v>
      </c>
      <c r="D29" s="31">
        <v>1</v>
      </c>
      <c r="E29" s="31">
        <v>2</v>
      </c>
      <c r="F29" s="32"/>
      <c r="G29" s="32"/>
      <c r="H29" s="151">
        <v>0.035</v>
      </c>
      <c r="I29" s="151">
        <v>0.04</v>
      </c>
      <c r="J29" s="151">
        <v>0.1</v>
      </c>
      <c r="K29" s="33"/>
    </row>
    <row r="30" spans="1:11" s="34" customFormat="1" ht="11.25" customHeight="1">
      <c r="A30" s="36" t="s">
        <v>22</v>
      </c>
      <c r="B30" s="30"/>
      <c r="C30" s="31">
        <v>538</v>
      </c>
      <c r="D30" s="31">
        <v>545</v>
      </c>
      <c r="E30" s="31">
        <v>623</v>
      </c>
      <c r="F30" s="32"/>
      <c r="G30" s="32"/>
      <c r="H30" s="151">
        <v>43.195</v>
      </c>
      <c r="I30" s="151">
        <v>42.64</v>
      </c>
      <c r="J30" s="151">
        <v>47.597</v>
      </c>
      <c r="K30" s="33"/>
    </row>
    <row r="31" spans="1:11" s="43" customFormat="1" ht="11.25" customHeight="1">
      <c r="A31" s="44" t="s">
        <v>23</v>
      </c>
      <c r="B31" s="38"/>
      <c r="C31" s="39">
        <v>551</v>
      </c>
      <c r="D31" s="39">
        <v>571</v>
      </c>
      <c r="E31" s="39">
        <v>625</v>
      </c>
      <c r="F31" s="40">
        <v>109.45709281961472</v>
      </c>
      <c r="G31" s="41"/>
      <c r="H31" s="152">
        <v>43.507</v>
      </c>
      <c r="I31" s="153">
        <v>44.43</v>
      </c>
      <c r="J31" s="153">
        <v>47.697</v>
      </c>
      <c r="K31" s="42">
        <v>107.3531397704254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1"/>
      <c r="I32" s="151"/>
      <c r="J32" s="151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51"/>
      <c r="I33" s="151"/>
      <c r="J33" s="151"/>
      <c r="K33" s="33"/>
    </row>
    <row r="34" spans="1:11" s="34" customFormat="1" ht="11.25" customHeight="1">
      <c r="A34" s="36" t="s">
        <v>25</v>
      </c>
      <c r="B34" s="30"/>
      <c r="C34" s="31"/>
      <c r="D34" s="31"/>
      <c r="E34" s="31"/>
      <c r="F34" s="32"/>
      <c r="G34" s="32"/>
      <c r="H34" s="151"/>
      <c r="I34" s="151"/>
      <c r="J34" s="151"/>
      <c r="K34" s="33"/>
    </row>
    <row r="35" spans="1:11" s="34" customFormat="1" ht="11.25" customHeight="1">
      <c r="A35" s="36" t="s">
        <v>26</v>
      </c>
      <c r="B35" s="30"/>
      <c r="C35" s="31">
        <v>50</v>
      </c>
      <c r="D35" s="31">
        <v>50</v>
      </c>
      <c r="E35" s="31">
        <v>55</v>
      </c>
      <c r="F35" s="32"/>
      <c r="G35" s="32"/>
      <c r="H35" s="151">
        <v>1.25</v>
      </c>
      <c r="I35" s="151">
        <v>1.25</v>
      </c>
      <c r="J35" s="151">
        <v>1.4</v>
      </c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51"/>
      <c r="I36" s="151"/>
      <c r="J36" s="151"/>
      <c r="K36" s="33"/>
    </row>
    <row r="37" spans="1:11" s="43" customFormat="1" ht="11.25" customHeight="1">
      <c r="A37" s="37" t="s">
        <v>28</v>
      </c>
      <c r="B37" s="38"/>
      <c r="C37" s="39">
        <v>50</v>
      </c>
      <c r="D37" s="39">
        <v>50</v>
      </c>
      <c r="E37" s="39">
        <v>55</v>
      </c>
      <c r="F37" s="40">
        <v>110</v>
      </c>
      <c r="G37" s="41"/>
      <c r="H37" s="152">
        <v>1.25</v>
      </c>
      <c r="I37" s="153">
        <v>1.25</v>
      </c>
      <c r="J37" s="153">
        <v>1.4</v>
      </c>
      <c r="K37" s="42">
        <v>112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1"/>
      <c r="I38" s="151"/>
      <c r="J38" s="151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52"/>
      <c r="I39" s="153"/>
      <c r="J39" s="15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1"/>
      <c r="I40" s="151"/>
      <c r="J40" s="151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51"/>
      <c r="I41" s="151"/>
      <c r="J41" s="151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51"/>
      <c r="I42" s="151"/>
      <c r="J42" s="151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51"/>
      <c r="I43" s="151"/>
      <c r="J43" s="151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51"/>
      <c r="I44" s="151"/>
      <c r="J44" s="151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51"/>
      <c r="I45" s="151"/>
      <c r="J45" s="151"/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51"/>
      <c r="I46" s="151"/>
      <c r="J46" s="151"/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51"/>
      <c r="I47" s="151"/>
      <c r="J47" s="151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51"/>
      <c r="I48" s="151"/>
      <c r="J48" s="151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51"/>
      <c r="I49" s="151"/>
      <c r="J49" s="151"/>
      <c r="K49" s="33"/>
    </row>
    <row r="50" spans="1:11" s="43" customFormat="1" ht="11.25" customHeight="1">
      <c r="A50" s="44" t="s">
        <v>39</v>
      </c>
      <c r="B50" s="38"/>
      <c r="C50" s="39"/>
      <c r="D50" s="39"/>
      <c r="E50" s="39"/>
      <c r="F50" s="40"/>
      <c r="G50" s="41"/>
      <c r="H50" s="152"/>
      <c r="I50" s="153"/>
      <c r="J50" s="15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1"/>
      <c r="I51" s="151"/>
      <c r="J51" s="151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52"/>
      <c r="I52" s="153"/>
      <c r="J52" s="15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1"/>
      <c r="I53" s="151"/>
      <c r="J53" s="151"/>
      <c r="K53" s="33"/>
    </row>
    <row r="54" spans="1:11" s="34" customFormat="1" ht="11.25" customHeight="1">
      <c r="A54" s="36" t="s">
        <v>41</v>
      </c>
      <c r="B54" s="30"/>
      <c r="C54" s="31">
        <v>173</v>
      </c>
      <c r="D54" s="31">
        <v>143</v>
      </c>
      <c r="E54" s="31">
        <v>107</v>
      </c>
      <c r="F54" s="32"/>
      <c r="G54" s="32"/>
      <c r="H54" s="151">
        <v>14.186</v>
      </c>
      <c r="I54" s="151">
        <v>11.583</v>
      </c>
      <c r="J54" s="151">
        <v>8.56</v>
      </c>
      <c r="K54" s="33"/>
    </row>
    <row r="55" spans="1:11" s="34" customFormat="1" ht="11.25" customHeight="1">
      <c r="A55" s="36" t="s">
        <v>42</v>
      </c>
      <c r="B55" s="30"/>
      <c r="C55" s="31">
        <v>210</v>
      </c>
      <c r="D55" s="31">
        <v>226</v>
      </c>
      <c r="E55" s="31">
        <v>200</v>
      </c>
      <c r="F55" s="32"/>
      <c r="G55" s="32"/>
      <c r="H55" s="151">
        <v>17.85</v>
      </c>
      <c r="I55" s="151">
        <v>19.21</v>
      </c>
      <c r="J55" s="151">
        <v>17</v>
      </c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51"/>
      <c r="I56" s="151"/>
      <c r="J56" s="151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51"/>
      <c r="I57" s="151"/>
      <c r="J57" s="151"/>
      <c r="K57" s="33"/>
    </row>
    <row r="58" spans="1:11" s="34" customFormat="1" ht="11.25" customHeight="1">
      <c r="A58" s="36" t="s">
        <v>45</v>
      </c>
      <c r="B58" s="30"/>
      <c r="C58" s="31">
        <v>562</v>
      </c>
      <c r="D58" s="31">
        <v>480</v>
      </c>
      <c r="E58" s="31">
        <v>445</v>
      </c>
      <c r="F58" s="32"/>
      <c r="G58" s="32"/>
      <c r="H58" s="151">
        <v>39.78</v>
      </c>
      <c r="I58" s="151">
        <v>37.68</v>
      </c>
      <c r="J58" s="151">
        <v>37.91</v>
      </c>
      <c r="K58" s="33"/>
    </row>
    <row r="59" spans="1:11" s="43" customFormat="1" ht="11.25" customHeight="1">
      <c r="A59" s="37" t="s">
        <v>46</v>
      </c>
      <c r="B59" s="38"/>
      <c r="C59" s="39">
        <v>945</v>
      </c>
      <c r="D59" s="39">
        <v>849</v>
      </c>
      <c r="E59" s="39">
        <v>752</v>
      </c>
      <c r="F59" s="40">
        <v>88.57479387514724</v>
      </c>
      <c r="G59" s="41"/>
      <c r="H59" s="152">
        <v>71.816</v>
      </c>
      <c r="I59" s="153">
        <v>68.473</v>
      </c>
      <c r="J59" s="153">
        <v>63.47</v>
      </c>
      <c r="K59" s="42">
        <v>92.69347041899726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1"/>
      <c r="I60" s="151"/>
      <c r="J60" s="151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51"/>
      <c r="I61" s="151"/>
      <c r="J61" s="151"/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51"/>
      <c r="I62" s="151"/>
      <c r="J62" s="151"/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51"/>
      <c r="I63" s="151"/>
      <c r="J63" s="151"/>
      <c r="K63" s="33"/>
    </row>
    <row r="64" spans="1:11" s="43" customFormat="1" ht="11.25" customHeight="1">
      <c r="A64" s="37" t="s">
        <v>50</v>
      </c>
      <c r="B64" s="38"/>
      <c r="C64" s="39"/>
      <c r="D64" s="39"/>
      <c r="E64" s="39"/>
      <c r="F64" s="40"/>
      <c r="G64" s="41"/>
      <c r="H64" s="152"/>
      <c r="I64" s="153"/>
      <c r="J64" s="15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1"/>
      <c r="I65" s="151"/>
      <c r="J65" s="151"/>
      <c r="K65" s="33"/>
    </row>
    <row r="66" spans="1:11" s="43" customFormat="1" ht="11.25" customHeight="1">
      <c r="A66" s="37" t="s">
        <v>51</v>
      </c>
      <c r="B66" s="38"/>
      <c r="C66" s="39">
        <v>195</v>
      </c>
      <c r="D66" s="39">
        <v>22</v>
      </c>
      <c r="E66" s="39">
        <v>22</v>
      </c>
      <c r="F66" s="40">
        <v>100</v>
      </c>
      <c r="G66" s="41"/>
      <c r="H66" s="152">
        <v>6.282</v>
      </c>
      <c r="I66" s="153">
        <v>1.65</v>
      </c>
      <c r="J66" s="153">
        <v>1.49</v>
      </c>
      <c r="K66" s="42">
        <v>90.30303030303031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1"/>
      <c r="I67" s="151"/>
      <c r="J67" s="151"/>
      <c r="K67" s="33"/>
    </row>
    <row r="68" spans="1:11" s="34" customFormat="1" ht="11.25" customHeight="1">
      <c r="A68" s="36" t="s">
        <v>52</v>
      </c>
      <c r="B68" s="30"/>
      <c r="C68" s="31">
        <v>19850</v>
      </c>
      <c r="D68" s="31">
        <v>21500</v>
      </c>
      <c r="E68" s="31">
        <v>21400</v>
      </c>
      <c r="F68" s="32"/>
      <c r="G68" s="32"/>
      <c r="H68" s="151">
        <v>1726</v>
      </c>
      <c r="I68" s="151">
        <v>1569.3</v>
      </c>
      <c r="J68" s="151">
        <v>1845</v>
      </c>
      <c r="K68" s="33"/>
    </row>
    <row r="69" spans="1:11" s="34" customFormat="1" ht="11.25" customHeight="1">
      <c r="A69" s="36" t="s">
        <v>53</v>
      </c>
      <c r="B69" s="30"/>
      <c r="C69" s="31">
        <v>2650</v>
      </c>
      <c r="D69" s="31">
        <v>2800</v>
      </c>
      <c r="E69" s="31">
        <v>2700</v>
      </c>
      <c r="F69" s="32"/>
      <c r="G69" s="32"/>
      <c r="H69" s="151">
        <v>227</v>
      </c>
      <c r="I69" s="151">
        <v>203</v>
      </c>
      <c r="J69" s="151">
        <v>230</v>
      </c>
      <c r="K69" s="33"/>
    </row>
    <row r="70" spans="1:11" s="43" customFormat="1" ht="11.25" customHeight="1">
      <c r="A70" s="37" t="s">
        <v>54</v>
      </c>
      <c r="B70" s="38"/>
      <c r="C70" s="39">
        <v>22500</v>
      </c>
      <c r="D70" s="39">
        <v>24300</v>
      </c>
      <c r="E70" s="39">
        <v>24100</v>
      </c>
      <c r="F70" s="40">
        <v>99.17695473251028</v>
      </c>
      <c r="G70" s="41"/>
      <c r="H70" s="152">
        <v>1953</v>
      </c>
      <c r="I70" s="153">
        <v>1772.3</v>
      </c>
      <c r="J70" s="153">
        <v>2075</v>
      </c>
      <c r="K70" s="42">
        <v>117.0795012131129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1"/>
      <c r="I71" s="151"/>
      <c r="J71" s="151"/>
      <c r="K71" s="33"/>
    </row>
    <row r="72" spans="1:11" s="34" customFormat="1" ht="11.25" customHeight="1">
      <c r="A72" s="36" t="s">
        <v>55</v>
      </c>
      <c r="B72" s="30"/>
      <c r="C72" s="31">
        <v>10</v>
      </c>
      <c r="D72" s="31">
        <v>5</v>
      </c>
      <c r="E72" s="31">
        <v>10</v>
      </c>
      <c r="F72" s="32"/>
      <c r="G72" s="32"/>
      <c r="H72" s="151">
        <v>0.5</v>
      </c>
      <c r="I72" s="151">
        <v>0.25</v>
      </c>
      <c r="J72" s="151">
        <v>0.5</v>
      </c>
      <c r="K72" s="33"/>
    </row>
    <row r="73" spans="1:11" s="34" customFormat="1" ht="11.25" customHeight="1">
      <c r="A73" s="36" t="s">
        <v>56</v>
      </c>
      <c r="B73" s="30"/>
      <c r="C73" s="31">
        <v>422</v>
      </c>
      <c r="D73" s="31">
        <v>450</v>
      </c>
      <c r="E73" s="31">
        <v>1019</v>
      </c>
      <c r="F73" s="32"/>
      <c r="G73" s="32"/>
      <c r="H73" s="151">
        <v>9.95</v>
      </c>
      <c r="I73" s="151">
        <v>12.2</v>
      </c>
      <c r="J73" s="151">
        <v>20.995</v>
      </c>
      <c r="K73" s="33"/>
    </row>
    <row r="74" spans="1:11" s="34" customFormat="1" ht="11.25" customHeight="1">
      <c r="A74" s="36" t="s">
        <v>57</v>
      </c>
      <c r="B74" s="30"/>
      <c r="C74" s="31">
        <v>58</v>
      </c>
      <c r="D74" s="31">
        <v>58</v>
      </c>
      <c r="E74" s="31"/>
      <c r="F74" s="32"/>
      <c r="G74" s="32"/>
      <c r="H74" s="151">
        <v>2.03</v>
      </c>
      <c r="I74" s="151">
        <v>2.03</v>
      </c>
      <c r="J74" s="151"/>
      <c r="K74" s="33"/>
    </row>
    <row r="75" spans="1:11" s="34" customFormat="1" ht="11.25" customHeight="1">
      <c r="A75" s="36" t="s">
        <v>58</v>
      </c>
      <c r="B75" s="30"/>
      <c r="C75" s="31"/>
      <c r="D75" s="31"/>
      <c r="E75" s="31"/>
      <c r="F75" s="32"/>
      <c r="G75" s="32"/>
      <c r="H75" s="151"/>
      <c r="I75" s="151"/>
      <c r="J75" s="151"/>
      <c r="K75" s="33"/>
    </row>
    <row r="76" spans="1:11" s="34" customFormat="1" ht="11.25" customHeight="1">
      <c r="A76" s="36" t="s">
        <v>59</v>
      </c>
      <c r="B76" s="30"/>
      <c r="C76" s="31">
        <v>32</v>
      </c>
      <c r="D76" s="31">
        <v>51</v>
      </c>
      <c r="E76" s="31">
        <v>30</v>
      </c>
      <c r="F76" s="32"/>
      <c r="G76" s="32"/>
      <c r="H76" s="151">
        <v>3.296</v>
      </c>
      <c r="I76" s="151">
        <v>3.72</v>
      </c>
      <c r="J76" s="151">
        <v>2.17</v>
      </c>
      <c r="K76" s="33"/>
    </row>
    <row r="77" spans="1:11" s="34" customFormat="1" ht="11.25" customHeight="1">
      <c r="A77" s="36" t="s">
        <v>60</v>
      </c>
      <c r="B77" s="30"/>
      <c r="C77" s="31">
        <v>28</v>
      </c>
      <c r="D77" s="31">
        <v>35</v>
      </c>
      <c r="E77" s="31">
        <v>28</v>
      </c>
      <c r="F77" s="32"/>
      <c r="G77" s="32"/>
      <c r="H77" s="151">
        <v>1.008</v>
      </c>
      <c r="I77" s="151">
        <v>2.67</v>
      </c>
      <c r="J77" s="151">
        <v>2.38</v>
      </c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51"/>
      <c r="I78" s="151"/>
      <c r="J78" s="151"/>
      <c r="K78" s="33"/>
    </row>
    <row r="79" spans="1:11" s="34" customFormat="1" ht="11.25" customHeight="1">
      <c r="A79" s="36" t="s">
        <v>62</v>
      </c>
      <c r="B79" s="30"/>
      <c r="C79" s="31">
        <v>5630</v>
      </c>
      <c r="D79" s="31">
        <v>7399</v>
      </c>
      <c r="E79" s="31">
        <v>7489.7325</v>
      </c>
      <c r="F79" s="32"/>
      <c r="G79" s="32"/>
      <c r="H79" s="151">
        <v>450.4</v>
      </c>
      <c r="I79" s="151">
        <v>719.193</v>
      </c>
      <c r="J79" s="151">
        <v>751.078</v>
      </c>
      <c r="K79" s="33"/>
    </row>
    <row r="80" spans="1:11" s="43" customFormat="1" ht="11.25" customHeight="1">
      <c r="A80" s="44" t="s">
        <v>63</v>
      </c>
      <c r="B80" s="38"/>
      <c r="C80" s="39">
        <v>6180</v>
      </c>
      <c r="D80" s="39">
        <v>7998</v>
      </c>
      <c r="E80" s="39">
        <v>8576.7325</v>
      </c>
      <c r="F80" s="40">
        <v>107.23596524131032</v>
      </c>
      <c r="G80" s="41"/>
      <c r="H80" s="152">
        <v>467.18399999999997</v>
      </c>
      <c r="I80" s="153">
        <v>740.063</v>
      </c>
      <c r="J80" s="153">
        <v>777.1229999999999</v>
      </c>
      <c r="K80" s="42">
        <v>105.00768177844317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1"/>
      <c r="I81" s="151"/>
      <c r="J81" s="151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51"/>
      <c r="I82" s="151"/>
      <c r="J82" s="151"/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51"/>
      <c r="I83" s="151"/>
      <c r="J83" s="151"/>
      <c r="K83" s="33"/>
    </row>
    <row r="84" spans="1:11" s="43" customFormat="1" ht="11.25" customHeight="1">
      <c r="A84" s="37" t="s">
        <v>66</v>
      </c>
      <c r="B84" s="38"/>
      <c r="C84" s="39"/>
      <c r="D84" s="39"/>
      <c r="E84" s="39"/>
      <c r="F84" s="40"/>
      <c r="G84" s="41"/>
      <c r="H84" s="152"/>
      <c r="I84" s="153"/>
      <c r="J84" s="15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1"/>
      <c r="I85" s="151"/>
      <c r="J85" s="15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4"/>
      <c r="I86" s="155"/>
      <c r="J86" s="155"/>
      <c r="K86" s="51"/>
    </row>
    <row r="87" spans="1:11" s="43" customFormat="1" ht="11.25" customHeight="1">
      <c r="A87" s="52" t="s">
        <v>67</v>
      </c>
      <c r="B87" s="53"/>
      <c r="C87" s="54">
        <v>32488</v>
      </c>
      <c r="D87" s="54">
        <v>35952</v>
      </c>
      <c r="E87" s="54">
        <v>36227.7325</v>
      </c>
      <c r="F87" s="55">
        <f>IF(D87&gt;0,100*E87/D87,0)</f>
        <v>100.76694620605251</v>
      </c>
      <c r="G87" s="41"/>
      <c r="H87" s="156">
        <v>2707.8140000000003</v>
      </c>
      <c r="I87" s="157">
        <v>2805.441</v>
      </c>
      <c r="J87" s="157">
        <v>3114.872</v>
      </c>
      <c r="K87" s="55">
        <f>IF(I87&gt;0,100*J87/I87,0)</f>
        <v>111.02967412253547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9" useFirstPageNumber="1" horizontalDpi="600" verticalDpi="600" orientation="portrait" paperSize="9" scale="70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/>
  <dimension ref="A1:K625"/>
  <sheetViews>
    <sheetView view="pageBreakPreview" zoomScale="81" zoomScaleSheetLayoutView="81" zoomScalePageLayoutView="0" workbookViewId="0" topLeftCell="A1">
      <selection activeCell="A1" sqref="A1"/>
    </sheetView>
  </sheetViews>
  <sheetFormatPr defaultColWidth="9.8515625" defaultRowHeight="11.25" customHeight="1"/>
  <cols>
    <col min="1" max="1" width="20.28125" style="63" customWidth="1"/>
    <col min="2" max="2" width="0.85546875" style="63" customWidth="1"/>
    <col min="3" max="3" width="13.7109375" style="63" customWidth="1"/>
    <col min="4" max="4" width="13.140625" style="63" customWidth="1"/>
    <col min="5" max="6" width="12.421875" style="63" customWidth="1"/>
    <col min="7" max="7" width="0.71875" style="63" customWidth="1"/>
    <col min="8" max="8" width="13.421875" style="63" customWidth="1"/>
    <col min="9" max="9" width="13.28125" style="63" customWidth="1"/>
    <col min="10" max="11" width="12.421875" style="63" customWidth="1"/>
    <col min="12" max="12" width="9.8515625" style="63" customWidth="1"/>
    <col min="13" max="15" width="11.421875" style="7" customWidth="1"/>
    <col min="16" max="16384" width="9.8515625" style="63" customWidth="1"/>
  </cols>
  <sheetData>
    <row r="1" spans="1:11" s="1" customFormat="1" ht="12.75" customHeigh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s="1" customFormat="1" ht="11.25" customHeight="1">
      <c r="A2" s="3" t="s">
        <v>90</v>
      </c>
      <c r="B2" s="4"/>
      <c r="C2" s="4"/>
      <c r="D2" s="4"/>
      <c r="E2" s="5"/>
      <c r="F2" s="4"/>
      <c r="G2" s="4"/>
      <c r="H2" s="4"/>
      <c r="I2" s="6"/>
      <c r="J2" s="200" t="s">
        <v>69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01" t="s">
        <v>2</v>
      </c>
      <c r="D4" s="202"/>
      <c r="E4" s="202"/>
      <c r="F4" s="203"/>
      <c r="G4" s="10"/>
      <c r="H4" s="204" t="s">
        <v>3</v>
      </c>
      <c r="I4" s="205"/>
      <c r="J4" s="205"/>
      <c r="K4" s="206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2015</v>
      </c>
      <c r="D6" s="17">
        <f>E6-1</f>
        <v>2016</v>
      </c>
      <c r="E6" s="17">
        <v>2017</v>
      </c>
      <c r="F6" s="18">
        <f>E6</f>
        <v>2017</v>
      </c>
      <c r="G6" s="19"/>
      <c r="H6" s="16">
        <f>J6-2</f>
        <v>2015</v>
      </c>
      <c r="I6" s="17">
        <f>J6-1</f>
        <v>2016</v>
      </c>
      <c r="J6" s="17">
        <v>2017</v>
      </c>
      <c r="K6" s="18">
        <f>J6</f>
        <v>2017</v>
      </c>
    </row>
    <row r="7" spans="1:11" s="11" customFormat="1" ht="11.25" customHeight="1" thickBot="1">
      <c r="A7" s="20"/>
      <c r="B7" s="9"/>
      <c r="C7" s="21" t="s">
        <v>277</v>
      </c>
      <c r="D7" s="22" t="s">
        <v>6</v>
      </c>
      <c r="E7" s="22">
        <v>7</v>
      </c>
      <c r="F7" s="23" t="str">
        <f>CONCATENATE(D6,"=100")</f>
        <v>2016=100</v>
      </c>
      <c r="G7" s="24"/>
      <c r="H7" s="21" t="s">
        <v>277</v>
      </c>
      <c r="I7" s="22" t="s">
        <v>6</v>
      </c>
      <c r="J7" s="22">
        <v>10</v>
      </c>
      <c r="K7" s="23" t="str">
        <f>CONCATENATE(I6,"=100")</f>
        <v>2016=100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51"/>
      <c r="I9" s="151"/>
      <c r="J9" s="151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51"/>
      <c r="I10" s="151"/>
      <c r="J10" s="151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51"/>
      <c r="I11" s="151"/>
      <c r="J11" s="151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51"/>
      <c r="I12" s="151"/>
      <c r="J12" s="151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52"/>
      <c r="I13" s="153"/>
      <c r="J13" s="15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1"/>
      <c r="I14" s="151"/>
      <c r="J14" s="151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52"/>
      <c r="I15" s="153"/>
      <c r="J15" s="15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1"/>
      <c r="I16" s="151"/>
      <c r="J16" s="151"/>
      <c r="K16" s="33"/>
    </row>
    <row r="17" spans="1:11" s="43" customFormat="1" ht="11.25" customHeight="1">
      <c r="A17" s="37" t="s">
        <v>13</v>
      </c>
      <c r="B17" s="38"/>
      <c r="C17" s="39">
        <v>2</v>
      </c>
      <c r="D17" s="39">
        <v>2</v>
      </c>
      <c r="E17" s="39">
        <v>1</v>
      </c>
      <c r="F17" s="40">
        <v>50</v>
      </c>
      <c r="G17" s="41"/>
      <c r="H17" s="152">
        <v>0.068</v>
      </c>
      <c r="I17" s="153">
        <v>0.068</v>
      </c>
      <c r="J17" s="153">
        <v>0.01</v>
      </c>
      <c r="K17" s="42">
        <v>14.705882352941176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1"/>
      <c r="I18" s="151"/>
      <c r="J18" s="151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51"/>
      <c r="I19" s="151"/>
      <c r="J19" s="151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51"/>
      <c r="I20" s="151"/>
      <c r="J20" s="151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1"/>
      <c r="I21" s="151"/>
      <c r="J21" s="151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52"/>
      <c r="I22" s="153"/>
      <c r="J22" s="15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1"/>
      <c r="I23" s="151"/>
      <c r="J23" s="151"/>
      <c r="K23" s="33"/>
    </row>
    <row r="24" spans="1:11" s="43" customFormat="1" ht="11.25" customHeight="1">
      <c r="A24" s="37" t="s">
        <v>18</v>
      </c>
      <c r="B24" s="38"/>
      <c r="C24" s="39">
        <v>725</v>
      </c>
      <c r="D24" s="39">
        <v>918</v>
      </c>
      <c r="E24" s="39">
        <v>1039</v>
      </c>
      <c r="F24" s="40">
        <v>113.18082788671023</v>
      </c>
      <c r="G24" s="41"/>
      <c r="H24" s="152">
        <v>23.162</v>
      </c>
      <c r="I24" s="153">
        <v>34.8</v>
      </c>
      <c r="J24" s="153">
        <v>32.543</v>
      </c>
      <c r="K24" s="42">
        <v>93.51436781609195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1"/>
      <c r="I25" s="151"/>
      <c r="J25" s="151"/>
      <c r="K25" s="33"/>
    </row>
    <row r="26" spans="1:11" s="43" customFormat="1" ht="11.25" customHeight="1">
      <c r="A26" s="37" t="s">
        <v>19</v>
      </c>
      <c r="B26" s="38"/>
      <c r="C26" s="39">
        <v>105</v>
      </c>
      <c r="D26" s="39">
        <v>100</v>
      </c>
      <c r="E26" s="39">
        <v>105</v>
      </c>
      <c r="F26" s="40">
        <v>105</v>
      </c>
      <c r="G26" s="41"/>
      <c r="H26" s="152">
        <v>2.5</v>
      </c>
      <c r="I26" s="153">
        <v>2.6</v>
      </c>
      <c r="J26" s="153">
        <v>2.7</v>
      </c>
      <c r="K26" s="42">
        <v>103.84615384615384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1"/>
      <c r="I27" s="151"/>
      <c r="J27" s="151"/>
      <c r="K27" s="33"/>
    </row>
    <row r="28" spans="1:11" s="34" customFormat="1" ht="11.25" customHeight="1">
      <c r="A28" s="36" t="s">
        <v>20</v>
      </c>
      <c r="B28" s="30"/>
      <c r="C28" s="31">
        <v>1</v>
      </c>
      <c r="D28" s="31">
        <v>12</v>
      </c>
      <c r="E28" s="31">
        <v>18</v>
      </c>
      <c r="F28" s="32"/>
      <c r="G28" s="32"/>
      <c r="H28" s="151">
        <v>0.03</v>
      </c>
      <c r="I28" s="151">
        <v>0.36</v>
      </c>
      <c r="J28" s="151">
        <v>0.81</v>
      </c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51"/>
      <c r="I29" s="151"/>
      <c r="J29" s="151"/>
      <c r="K29" s="33"/>
    </row>
    <row r="30" spans="1:11" s="34" customFormat="1" ht="11.25" customHeight="1">
      <c r="A30" s="36" t="s">
        <v>22</v>
      </c>
      <c r="B30" s="30"/>
      <c r="C30" s="31">
        <v>104</v>
      </c>
      <c r="D30" s="31">
        <v>104</v>
      </c>
      <c r="E30" s="31">
        <v>156</v>
      </c>
      <c r="F30" s="32"/>
      <c r="G30" s="32"/>
      <c r="H30" s="151">
        <v>2.08</v>
      </c>
      <c r="I30" s="151">
        <v>2.08</v>
      </c>
      <c r="J30" s="151">
        <v>2.636</v>
      </c>
      <c r="K30" s="33"/>
    </row>
    <row r="31" spans="1:11" s="43" customFormat="1" ht="11.25" customHeight="1">
      <c r="A31" s="44" t="s">
        <v>23</v>
      </c>
      <c r="B31" s="38"/>
      <c r="C31" s="39">
        <v>105</v>
      </c>
      <c r="D31" s="39">
        <v>116</v>
      </c>
      <c r="E31" s="39">
        <v>174</v>
      </c>
      <c r="F31" s="40">
        <v>150</v>
      </c>
      <c r="G31" s="41"/>
      <c r="H31" s="152">
        <v>2.11</v>
      </c>
      <c r="I31" s="153">
        <v>2.44</v>
      </c>
      <c r="J31" s="153">
        <v>3.446</v>
      </c>
      <c r="K31" s="42">
        <v>141.22950819672133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1"/>
      <c r="I32" s="151"/>
      <c r="J32" s="151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51"/>
      <c r="I33" s="151"/>
      <c r="J33" s="151"/>
      <c r="K33" s="33"/>
    </row>
    <row r="34" spans="1:11" s="34" customFormat="1" ht="11.25" customHeight="1">
      <c r="A34" s="36" t="s">
        <v>25</v>
      </c>
      <c r="B34" s="30"/>
      <c r="C34" s="31"/>
      <c r="D34" s="31"/>
      <c r="E34" s="31"/>
      <c r="F34" s="32"/>
      <c r="G34" s="32"/>
      <c r="H34" s="151"/>
      <c r="I34" s="151"/>
      <c r="J34" s="151"/>
      <c r="K34" s="33"/>
    </row>
    <row r="35" spans="1:11" s="34" customFormat="1" ht="11.25" customHeight="1">
      <c r="A35" s="36" t="s">
        <v>26</v>
      </c>
      <c r="B35" s="30"/>
      <c r="C35" s="31"/>
      <c r="D35" s="31"/>
      <c r="E35" s="31"/>
      <c r="F35" s="32"/>
      <c r="G35" s="32"/>
      <c r="H35" s="151"/>
      <c r="I35" s="151"/>
      <c r="J35" s="151"/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51"/>
      <c r="I36" s="151"/>
      <c r="J36" s="151"/>
      <c r="K36" s="33"/>
    </row>
    <row r="37" spans="1:11" s="43" customFormat="1" ht="11.25" customHeight="1">
      <c r="A37" s="37" t="s">
        <v>28</v>
      </c>
      <c r="B37" s="38"/>
      <c r="C37" s="39"/>
      <c r="D37" s="39"/>
      <c r="E37" s="39"/>
      <c r="F37" s="40"/>
      <c r="G37" s="41"/>
      <c r="H37" s="152"/>
      <c r="I37" s="153"/>
      <c r="J37" s="15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1"/>
      <c r="I38" s="151"/>
      <c r="J38" s="151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52"/>
      <c r="I39" s="153"/>
      <c r="J39" s="15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1"/>
      <c r="I40" s="151"/>
      <c r="J40" s="151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51"/>
      <c r="I41" s="151"/>
      <c r="J41" s="151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51"/>
      <c r="I42" s="151"/>
      <c r="J42" s="151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51"/>
      <c r="I43" s="151"/>
      <c r="J43" s="151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51"/>
      <c r="I44" s="151"/>
      <c r="J44" s="151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51"/>
      <c r="I45" s="151"/>
      <c r="J45" s="151"/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51"/>
      <c r="I46" s="151"/>
      <c r="J46" s="151"/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51"/>
      <c r="I47" s="151"/>
      <c r="J47" s="151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51"/>
      <c r="I48" s="151"/>
      <c r="J48" s="151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51"/>
      <c r="I49" s="151"/>
      <c r="J49" s="151"/>
      <c r="K49" s="33"/>
    </row>
    <row r="50" spans="1:11" s="43" customFormat="1" ht="11.25" customHeight="1">
      <c r="A50" s="44" t="s">
        <v>39</v>
      </c>
      <c r="B50" s="38"/>
      <c r="C50" s="39"/>
      <c r="D50" s="39"/>
      <c r="E50" s="39"/>
      <c r="F50" s="40"/>
      <c r="G50" s="41"/>
      <c r="H50" s="152"/>
      <c r="I50" s="153"/>
      <c r="J50" s="15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1"/>
      <c r="I51" s="151"/>
      <c r="J51" s="151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52"/>
      <c r="I52" s="153"/>
      <c r="J52" s="15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1"/>
      <c r="I53" s="151"/>
      <c r="J53" s="151"/>
      <c r="K53" s="33"/>
    </row>
    <row r="54" spans="1:11" s="34" customFormat="1" ht="11.25" customHeight="1">
      <c r="A54" s="36" t="s">
        <v>41</v>
      </c>
      <c r="B54" s="30"/>
      <c r="C54" s="31">
        <v>72</v>
      </c>
      <c r="D54" s="31">
        <v>120</v>
      </c>
      <c r="E54" s="31">
        <v>135</v>
      </c>
      <c r="F54" s="32"/>
      <c r="G54" s="32"/>
      <c r="H54" s="151">
        <v>3.312</v>
      </c>
      <c r="I54" s="151">
        <v>5.76</v>
      </c>
      <c r="J54" s="151">
        <v>6.075</v>
      </c>
      <c r="K54" s="33"/>
    </row>
    <row r="55" spans="1:11" s="34" customFormat="1" ht="11.25" customHeight="1">
      <c r="A55" s="36" t="s">
        <v>42</v>
      </c>
      <c r="B55" s="30"/>
      <c r="C55" s="31">
        <v>320</v>
      </c>
      <c r="D55" s="31">
        <v>385</v>
      </c>
      <c r="E55" s="31">
        <v>400</v>
      </c>
      <c r="F55" s="32"/>
      <c r="G55" s="32"/>
      <c r="H55" s="151">
        <v>12.8</v>
      </c>
      <c r="I55" s="151">
        <v>15.4</v>
      </c>
      <c r="J55" s="151">
        <v>16</v>
      </c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51"/>
      <c r="I56" s="151"/>
      <c r="J56" s="151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51"/>
      <c r="I57" s="151"/>
      <c r="J57" s="151"/>
      <c r="K57" s="33"/>
    </row>
    <row r="58" spans="1:11" s="34" customFormat="1" ht="11.25" customHeight="1">
      <c r="A58" s="36" t="s">
        <v>45</v>
      </c>
      <c r="B58" s="30"/>
      <c r="C58" s="31">
        <v>18</v>
      </c>
      <c r="D58" s="31">
        <v>8</v>
      </c>
      <c r="E58" s="31">
        <v>6</v>
      </c>
      <c r="F58" s="32"/>
      <c r="G58" s="32"/>
      <c r="H58" s="151">
        <v>0.162</v>
      </c>
      <c r="I58" s="151">
        <v>0.288</v>
      </c>
      <c r="J58" s="151">
        <v>0.154</v>
      </c>
      <c r="K58" s="33"/>
    </row>
    <row r="59" spans="1:11" s="43" customFormat="1" ht="11.25" customHeight="1">
      <c r="A59" s="37" t="s">
        <v>46</v>
      </c>
      <c r="B59" s="38"/>
      <c r="C59" s="39">
        <v>410</v>
      </c>
      <c r="D59" s="39">
        <v>513</v>
      </c>
      <c r="E59" s="39">
        <v>541</v>
      </c>
      <c r="F59" s="40">
        <v>105.45808966861598</v>
      </c>
      <c r="G59" s="41"/>
      <c r="H59" s="152">
        <v>16.274</v>
      </c>
      <c r="I59" s="153">
        <v>21.448</v>
      </c>
      <c r="J59" s="153">
        <v>22.229</v>
      </c>
      <c r="K59" s="42">
        <v>103.6413651622529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1"/>
      <c r="I60" s="151"/>
      <c r="J60" s="151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>
        <v>45</v>
      </c>
      <c r="F61" s="32"/>
      <c r="G61" s="32"/>
      <c r="H61" s="151"/>
      <c r="I61" s="151"/>
      <c r="J61" s="151"/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51"/>
      <c r="I62" s="151"/>
      <c r="J62" s="151"/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51"/>
      <c r="I63" s="151"/>
      <c r="J63" s="151"/>
      <c r="K63" s="33"/>
    </row>
    <row r="64" spans="1:11" s="43" customFormat="1" ht="11.25" customHeight="1">
      <c r="A64" s="37" t="s">
        <v>50</v>
      </c>
      <c r="B64" s="38"/>
      <c r="C64" s="39"/>
      <c r="D64" s="39"/>
      <c r="E64" s="39">
        <v>45</v>
      </c>
      <c r="F64" s="40"/>
      <c r="G64" s="41"/>
      <c r="H64" s="152"/>
      <c r="I64" s="153"/>
      <c r="J64" s="15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1"/>
      <c r="I65" s="151"/>
      <c r="J65" s="151"/>
      <c r="K65" s="33"/>
    </row>
    <row r="66" spans="1:11" s="43" customFormat="1" ht="11.25" customHeight="1">
      <c r="A66" s="37" t="s">
        <v>51</v>
      </c>
      <c r="B66" s="38"/>
      <c r="C66" s="39">
        <v>117</v>
      </c>
      <c r="D66" s="39">
        <v>316</v>
      </c>
      <c r="E66" s="39">
        <v>427</v>
      </c>
      <c r="F66" s="40">
        <v>135.126582278481</v>
      </c>
      <c r="G66" s="41"/>
      <c r="H66" s="152">
        <v>5.53</v>
      </c>
      <c r="I66" s="153">
        <v>14.936</v>
      </c>
      <c r="J66" s="153">
        <v>34.16</v>
      </c>
      <c r="K66" s="42">
        <v>228.70915907873592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1"/>
      <c r="I67" s="151"/>
      <c r="J67" s="151"/>
      <c r="K67" s="33"/>
    </row>
    <row r="68" spans="1:11" s="34" customFormat="1" ht="11.25" customHeight="1">
      <c r="A68" s="36" t="s">
        <v>52</v>
      </c>
      <c r="B68" s="30"/>
      <c r="C68" s="31">
        <v>220</v>
      </c>
      <c r="D68" s="31">
        <v>400</v>
      </c>
      <c r="E68" s="31">
        <v>470</v>
      </c>
      <c r="F68" s="32"/>
      <c r="G68" s="32"/>
      <c r="H68" s="151">
        <v>8</v>
      </c>
      <c r="I68" s="151">
        <v>15</v>
      </c>
      <c r="J68" s="151">
        <v>18.5</v>
      </c>
      <c r="K68" s="33"/>
    </row>
    <row r="69" spans="1:11" s="34" customFormat="1" ht="11.25" customHeight="1">
      <c r="A69" s="36" t="s">
        <v>53</v>
      </c>
      <c r="B69" s="30"/>
      <c r="C69" s="31">
        <v>100</v>
      </c>
      <c r="D69" s="31">
        <v>150</v>
      </c>
      <c r="E69" s="31">
        <v>220</v>
      </c>
      <c r="F69" s="32"/>
      <c r="G69" s="32"/>
      <c r="H69" s="151">
        <v>4</v>
      </c>
      <c r="I69" s="151">
        <v>6</v>
      </c>
      <c r="J69" s="151">
        <v>8.5</v>
      </c>
      <c r="K69" s="33"/>
    </row>
    <row r="70" spans="1:11" s="43" customFormat="1" ht="11.25" customHeight="1">
      <c r="A70" s="37" t="s">
        <v>54</v>
      </c>
      <c r="B70" s="38"/>
      <c r="C70" s="39">
        <v>320</v>
      </c>
      <c r="D70" s="39">
        <v>550</v>
      </c>
      <c r="E70" s="39">
        <v>690</v>
      </c>
      <c r="F70" s="40">
        <v>125.45454545454545</v>
      </c>
      <c r="G70" s="41"/>
      <c r="H70" s="152">
        <v>12</v>
      </c>
      <c r="I70" s="153">
        <v>21</v>
      </c>
      <c r="J70" s="153">
        <v>27</v>
      </c>
      <c r="K70" s="42">
        <v>128.57142857142858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1"/>
      <c r="I71" s="151"/>
      <c r="J71" s="151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/>
      <c r="F72" s="32"/>
      <c r="G72" s="32"/>
      <c r="H72" s="151"/>
      <c r="I72" s="151"/>
      <c r="J72" s="151"/>
      <c r="K72" s="33"/>
    </row>
    <row r="73" spans="1:11" s="34" customFormat="1" ht="11.25" customHeight="1">
      <c r="A73" s="36" t="s">
        <v>56</v>
      </c>
      <c r="B73" s="30"/>
      <c r="C73" s="31"/>
      <c r="D73" s="31"/>
      <c r="E73" s="31"/>
      <c r="F73" s="32"/>
      <c r="G73" s="32"/>
      <c r="H73" s="151"/>
      <c r="I73" s="151"/>
      <c r="J73" s="151"/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51"/>
      <c r="I74" s="151"/>
      <c r="J74" s="151"/>
      <c r="K74" s="33"/>
    </row>
    <row r="75" spans="1:11" s="34" customFormat="1" ht="11.25" customHeight="1">
      <c r="A75" s="36" t="s">
        <v>58</v>
      </c>
      <c r="B75" s="30"/>
      <c r="C75" s="31"/>
      <c r="D75" s="31"/>
      <c r="E75" s="31"/>
      <c r="F75" s="32"/>
      <c r="G75" s="32"/>
      <c r="H75" s="151"/>
      <c r="I75" s="151"/>
      <c r="J75" s="151"/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>
        <v>6</v>
      </c>
      <c r="F76" s="32"/>
      <c r="G76" s="32"/>
      <c r="H76" s="151"/>
      <c r="I76" s="151"/>
      <c r="J76" s="151">
        <v>0.195</v>
      </c>
      <c r="K76" s="33"/>
    </row>
    <row r="77" spans="1:11" s="34" customFormat="1" ht="11.25" customHeight="1">
      <c r="A77" s="36" t="s">
        <v>60</v>
      </c>
      <c r="B77" s="30"/>
      <c r="C77" s="31"/>
      <c r="D77" s="31">
        <v>30</v>
      </c>
      <c r="E77" s="31">
        <v>21</v>
      </c>
      <c r="F77" s="32"/>
      <c r="G77" s="32"/>
      <c r="H77" s="151"/>
      <c r="I77" s="151">
        <v>0.736</v>
      </c>
      <c r="J77" s="151">
        <v>0.735</v>
      </c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51"/>
      <c r="I78" s="151"/>
      <c r="J78" s="151"/>
      <c r="K78" s="33"/>
    </row>
    <row r="79" spans="1:11" s="34" customFormat="1" ht="11.25" customHeight="1">
      <c r="A79" s="36" t="s">
        <v>62</v>
      </c>
      <c r="B79" s="30"/>
      <c r="C79" s="31"/>
      <c r="D79" s="31">
        <v>22</v>
      </c>
      <c r="E79" s="31">
        <v>8</v>
      </c>
      <c r="F79" s="32"/>
      <c r="G79" s="32"/>
      <c r="H79" s="151"/>
      <c r="I79" s="151">
        <v>0.29</v>
      </c>
      <c r="J79" s="151">
        <v>0.29</v>
      </c>
      <c r="K79" s="33"/>
    </row>
    <row r="80" spans="1:11" s="43" customFormat="1" ht="11.25" customHeight="1">
      <c r="A80" s="44" t="s">
        <v>63</v>
      </c>
      <c r="B80" s="38"/>
      <c r="C80" s="39"/>
      <c r="D80" s="39">
        <v>52</v>
      </c>
      <c r="E80" s="39">
        <v>35</v>
      </c>
      <c r="F80" s="40">
        <f>IF(D80&gt;0,100*E80/D80,0)</f>
        <v>67.3076923076923</v>
      </c>
      <c r="G80" s="41"/>
      <c r="H80" s="152"/>
      <c r="I80" s="153">
        <v>1.026</v>
      </c>
      <c r="J80" s="153">
        <v>1.22</v>
      </c>
      <c r="K80" s="42">
        <v>118.9083820662768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1"/>
      <c r="I81" s="151"/>
      <c r="J81" s="151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51"/>
      <c r="I82" s="151"/>
      <c r="J82" s="151"/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51"/>
      <c r="I83" s="151"/>
      <c r="J83" s="151"/>
      <c r="K83" s="33"/>
    </row>
    <row r="84" spans="1:11" s="43" customFormat="1" ht="11.25" customHeight="1">
      <c r="A84" s="37" t="s">
        <v>66</v>
      </c>
      <c r="B84" s="38"/>
      <c r="C84" s="39"/>
      <c r="D84" s="39"/>
      <c r="E84" s="39">
        <v>0</v>
      </c>
      <c r="F84" s="40"/>
      <c r="G84" s="41"/>
      <c r="H84" s="152"/>
      <c r="I84" s="153"/>
      <c r="J84" s="15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1"/>
      <c r="I85" s="151"/>
      <c r="J85" s="15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4"/>
      <c r="I86" s="155"/>
      <c r="J86" s="155"/>
      <c r="K86" s="51"/>
    </row>
    <row r="87" spans="1:11" s="43" customFormat="1" ht="11.25" customHeight="1">
      <c r="A87" s="52" t="s">
        <v>67</v>
      </c>
      <c r="B87" s="53"/>
      <c r="C87" s="54">
        <v>1784</v>
      </c>
      <c r="D87" s="54">
        <v>2567</v>
      </c>
      <c r="E87" s="54">
        <v>3057</v>
      </c>
      <c r="F87" s="55">
        <f>IF(D87&gt;0,100*E87/D87,0)</f>
        <v>119.08843007401636</v>
      </c>
      <c r="G87" s="41"/>
      <c r="H87" s="156">
        <v>61.644000000000005</v>
      </c>
      <c r="I87" s="157">
        <v>98.318</v>
      </c>
      <c r="J87" s="157">
        <v>123.30799999999999</v>
      </c>
      <c r="K87" s="55">
        <f>IF(I87&gt;0,100*J87/I87,0)</f>
        <v>125.41752273235826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0" useFirstPageNumber="1" horizontalDpi="600" verticalDpi="600" orientation="portrait" paperSize="9" scale="70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/>
  <dimension ref="A1:K625"/>
  <sheetViews>
    <sheetView view="pageBreakPreview" zoomScale="81" zoomScaleSheetLayoutView="81" zoomScalePageLayoutView="0" workbookViewId="0" topLeftCell="A46">
      <selection activeCell="A1" sqref="A1"/>
    </sheetView>
  </sheetViews>
  <sheetFormatPr defaultColWidth="9.8515625" defaultRowHeight="11.25" customHeight="1"/>
  <cols>
    <col min="1" max="1" width="20.28125" style="63" customWidth="1"/>
    <col min="2" max="2" width="0.85546875" style="63" customWidth="1"/>
    <col min="3" max="3" width="13.7109375" style="63" customWidth="1"/>
    <col min="4" max="4" width="13.140625" style="63" customWidth="1"/>
    <col min="5" max="6" width="12.421875" style="63" customWidth="1"/>
    <col min="7" max="7" width="0.71875" style="63" customWidth="1"/>
    <col min="8" max="8" width="13.421875" style="63" customWidth="1"/>
    <col min="9" max="9" width="13.28125" style="63" customWidth="1"/>
    <col min="10" max="11" width="12.421875" style="63" customWidth="1"/>
    <col min="12" max="12" width="9.8515625" style="63" customWidth="1"/>
    <col min="13" max="15" width="11.421875" style="7" customWidth="1"/>
    <col min="16" max="16384" width="9.8515625" style="63" customWidth="1"/>
  </cols>
  <sheetData>
    <row r="1" spans="1:11" s="1" customFormat="1" ht="12.75" customHeigh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s="1" customFormat="1" ht="11.25" customHeight="1">
      <c r="A2" s="3" t="s">
        <v>91</v>
      </c>
      <c r="B2" s="4"/>
      <c r="C2" s="4"/>
      <c r="D2" s="4"/>
      <c r="E2" s="5"/>
      <c r="F2" s="4"/>
      <c r="G2" s="4"/>
      <c r="H2" s="4"/>
      <c r="I2" s="6"/>
      <c r="J2" s="200" t="s">
        <v>69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01" t="s">
        <v>2</v>
      </c>
      <c r="D4" s="202"/>
      <c r="E4" s="202"/>
      <c r="F4" s="203"/>
      <c r="G4" s="10"/>
      <c r="H4" s="204" t="s">
        <v>3</v>
      </c>
      <c r="I4" s="205"/>
      <c r="J4" s="205"/>
      <c r="K4" s="206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2015</v>
      </c>
      <c r="D6" s="17">
        <f>E6-1</f>
        <v>2016</v>
      </c>
      <c r="E6" s="17">
        <v>2017</v>
      </c>
      <c r="F6" s="18">
        <f>E6</f>
        <v>2017</v>
      </c>
      <c r="G6" s="19"/>
      <c r="H6" s="16">
        <f>J6-2</f>
        <v>2015</v>
      </c>
      <c r="I6" s="17">
        <f>J6-1</f>
        <v>2016</v>
      </c>
      <c r="J6" s="17">
        <v>2017</v>
      </c>
      <c r="K6" s="18">
        <f>J6</f>
        <v>2017</v>
      </c>
    </row>
    <row r="7" spans="1:11" s="11" customFormat="1" ht="11.25" customHeight="1" thickBot="1">
      <c r="A7" s="20"/>
      <c r="B7" s="9"/>
      <c r="C7" s="21" t="s">
        <v>277</v>
      </c>
      <c r="D7" s="22" t="s">
        <v>6</v>
      </c>
      <c r="E7" s="22">
        <v>8</v>
      </c>
      <c r="F7" s="23" t="str">
        <f>CONCATENATE(D6,"=100")</f>
        <v>2016=100</v>
      </c>
      <c r="G7" s="24"/>
      <c r="H7" s="21" t="s">
        <v>277</v>
      </c>
      <c r="I7" s="22" t="s">
        <v>6</v>
      </c>
      <c r="J7" s="22">
        <v>10</v>
      </c>
      <c r="K7" s="23" t="str">
        <f>CONCATENATE(I6,"=100")</f>
        <v>2016=100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51"/>
      <c r="I9" s="151"/>
      <c r="J9" s="151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51"/>
      <c r="I10" s="151"/>
      <c r="J10" s="151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51"/>
      <c r="I11" s="151"/>
      <c r="J11" s="151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51"/>
      <c r="I12" s="151"/>
      <c r="J12" s="151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52"/>
      <c r="I13" s="153"/>
      <c r="J13" s="15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1"/>
      <c r="I14" s="151"/>
      <c r="J14" s="151"/>
      <c r="K14" s="33"/>
    </row>
    <row r="15" spans="1:11" s="43" customFormat="1" ht="11.25" customHeight="1">
      <c r="A15" s="37" t="s">
        <v>12</v>
      </c>
      <c r="B15" s="38"/>
      <c r="C15" s="39">
        <v>1</v>
      </c>
      <c r="D15" s="39">
        <v>1</v>
      </c>
      <c r="E15" s="39">
        <v>1</v>
      </c>
      <c r="F15" s="40">
        <v>100</v>
      </c>
      <c r="G15" s="41"/>
      <c r="H15" s="152">
        <v>0.01</v>
      </c>
      <c r="I15" s="153">
        <v>0.01</v>
      </c>
      <c r="J15" s="153">
        <v>0.01</v>
      </c>
      <c r="K15" s="42">
        <v>100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1"/>
      <c r="I16" s="151"/>
      <c r="J16" s="151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52"/>
      <c r="I17" s="153"/>
      <c r="J17" s="15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1"/>
      <c r="I18" s="151"/>
      <c r="J18" s="151"/>
      <c r="K18" s="33"/>
    </row>
    <row r="19" spans="1:11" s="34" customFormat="1" ht="11.25" customHeight="1">
      <c r="A19" s="29" t="s">
        <v>14</v>
      </c>
      <c r="B19" s="30"/>
      <c r="C19" s="31">
        <v>1</v>
      </c>
      <c r="D19" s="31">
        <v>1</v>
      </c>
      <c r="E19" s="31">
        <v>1</v>
      </c>
      <c r="F19" s="32"/>
      <c r="G19" s="32"/>
      <c r="H19" s="151">
        <v>0.011</v>
      </c>
      <c r="I19" s="151">
        <v>0.011</v>
      </c>
      <c r="J19" s="151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51"/>
      <c r="I20" s="151"/>
      <c r="J20" s="151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1"/>
      <c r="I21" s="151"/>
      <c r="J21" s="151"/>
      <c r="K21" s="33"/>
    </row>
    <row r="22" spans="1:11" s="43" customFormat="1" ht="11.25" customHeight="1">
      <c r="A22" s="37" t="s">
        <v>17</v>
      </c>
      <c r="B22" s="38"/>
      <c r="C22" s="39">
        <v>1</v>
      </c>
      <c r="D22" s="39">
        <v>1</v>
      </c>
      <c r="E22" s="39">
        <v>1</v>
      </c>
      <c r="F22" s="40">
        <v>100</v>
      </c>
      <c r="G22" s="41"/>
      <c r="H22" s="152">
        <v>0.011</v>
      </c>
      <c r="I22" s="153">
        <v>0.011</v>
      </c>
      <c r="J22" s="15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1"/>
      <c r="I23" s="151"/>
      <c r="J23" s="151"/>
      <c r="K23" s="33"/>
    </row>
    <row r="24" spans="1:11" s="43" customFormat="1" ht="11.25" customHeight="1">
      <c r="A24" s="37" t="s">
        <v>18</v>
      </c>
      <c r="B24" s="38"/>
      <c r="C24" s="39">
        <v>1192</v>
      </c>
      <c r="D24" s="39">
        <v>1269</v>
      </c>
      <c r="E24" s="39">
        <v>1250</v>
      </c>
      <c r="F24" s="40">
        <v>98.50275807722616</v>
      </c>
      <c r="G24" s="41"/>
      <c r="H24" s="152">
        <v>14.892</v>
      </c>
      <c r="I24" s="153">
        <v>16.492</v>
      </c>
      <c r="J24" s="153">
        <v>16</v>
      </c>
      <c r="K24" s="42">
        <v>97.01673538685422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1"/>
      <c r="I25" s="151"/>
      <c r="J25" s="151"/>
      <c r="K25" s="33"/>
    </row>
    <row r="26" spans="1:11" s="43" customFormat="1" ht="11.25" customHeight="1">
      <c r="A26" s="37" t="s">
        <v>19</v>
      </c>
      <c r="B26" s="38"/>
      <c r="C26" s="39">
        <v>180</v>
      </c>
      <c r="D26" s="39">
        <v>175</v>
      </c>
      <c r="E26" s="39">
        <v>175</v>
      </c>
      <c r="F26" s="40">
        <v>100</v>
      </c>
      <c r="G26" s="41"/>
      <c r="H26" s="152">
        <v>2.2</v>
      </c>
      <c r="I26" s="153">
        <v>2.2</v>
      </c>
      <c r="J26" s="153">
        <v>2.2</v>
      </c>
      <c r="K26" s="42">
        <v>100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1"/>
      <c r="I27" s="151"/>
      <c r="J27" s="151"/>
      <c r="K27" s="33"/>
    </row>
    <row r="28" spans="1:11" s="34" customFormat="1" ht="11.25" customHeight="1">
      <c r="A28" s="36" t="s">
        <v>20</v>
      </c>
      <c r="B28" s="30"/>
      <c r="C28" s="31"/>
      <c r="D28" s="31">
        <v>3</v>
      </c>
      <c r="E28" s="31">
        <v>2</v>
      </c>
      <c r="F28" s="32"/>
      <c r="G28" s="32"/>
      <c r="H28" s="151"/>
      <c r="I28" s="151">
        <v>0.069</v>
      </c>
      <c r="J28" s="151">
        <v>0.022</v>
      </c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>
        <v>3</v>
      </c>
      <c r="F29" s="32"/>
      <c r="G29" s="32"/>
      <c r="H29" s="151"/>
      <c r="I29" s="151">
        <v>0.06</v>
      </c>
      <c r="J29" s="151"/>
      <c r="K29" s="33"/>
    </row>
    <row r="30" spans="1:11" s="34" customFormat="1" ht="11.25" customHeight="1">
      <c r="A30" s="36" t="s">
        <v>22</v>
      </c>
      <c r="B30" s="30"/>
      <c r="C30" s="31">
        <v>29</v>
      </c>
      <c r="D30" s="31">
        <v>33</v>
      </c>
      <c r="E30" s="31">
        <v>33</v>
      </c>
      <c r="F30" s="32"/>
      <c r="G30" s="32"/>
      <c r="H30" s="151">
        <v>0.56</v>
      </c>
      <c r="I30" s="151">
        <v>0.66</v>
      </c>
      <c r="J30" s="151">
        <v>0.528</v>
      </c>
      <c r="K30" s="33"/>
    </row>
    <row r="31" spans="1:11" s="43" customFormat="1" ht="11.25" customHeight="1">
      <c r="A31" s="44" t="s">
        <v>23</v>
      </c>
      <c r="B31" s="38"/>
      <c r="C31" s="39">
        <v>29</v>
      </c>
      <c r="D31" s="39">
        <v>36</v>
      </c>
      <c r="E31" s="39">
        <v>38</v>
      </c>
      <c r="F31" s="40">
        <v>105.55555555555556</v>
      </c>
      <c r="G31" s="41"/>
      <c r="H31" s="152">
        <v>0.56</v>
      </c>
      <c r="I31" s="153">
        <v>0.789</v>
      </c>
      <c r="J31" s="153">
        <v>0.55</v>
      </c>
      <c r="K31" s="42">
        <v>69.7084917617237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1"/>
      <c r="I32" s="151"/>
      <c r="J32" s="151"/>
      <c r="K32" s="33"/>
    </row>
    <row r="33" spans="1:11" s="34" customFormat="1" ht="11.25" customHeight="1">
      <c r="A33" s="36" t="s">
        <v>24</v>
      </c>
      <c r="B33" s="30"/>
      <c r="C33" s="31">
        <v>240</v>
      </c>
      <c r="D33" s="31">
        <v>390</v>
      </c>
      <c r="E33" s="31">
        <v>350</v>
      </c>
      <c r="F33" s="32"/>
      <c r="G33" s="32"/>
      <c r="H33" s="151">
        <v>2.8</v>
      </c>
      <c r="I33" s="151">
        <v>5</v>
      </c>
      <c r="J33" s="151"/>
      <c r="K33" s="33"/>
    </row>
    <row r="34" spans="1:11" s="34" customFormat="1" ht="11.25" customHeight="1">
      <c r="A34" s="36" t="s">
        <v>25</v>
      </c>
      <c r="B34" s="30"/>
      <c r="C34" s="31">
        <v>16</v>
      </c>
      <c r="D34" s="31">
        <v>22</v>
      </c>
      <c r="E34" s="31">
        <v>24</v>
      </c>
      <c r="F34" s="32"/>
      <c r="G34" s="32"/>
      <c r="H34" s="151">
        <v>0.165</v>
      </c>
      <c r="I34" s="151">
        <v>0.24</v>
      </c>
      <c r="J34" s="151"/>
      <c r="K34" s="33"/>
    </row>
    <row r="35" spans="1:11" s="34" customFormat="1" ht="11.25" customHeight="1">
      <c r="A35" s="36" t="s">
        <v>26</v>
      </c>
      <c r="B35" s="30"/>
      <c r="C35" s="31">
        <v>11</v>
      </c>
      <c r="D35" s="31">
        <v>7</v>
      </c>
      <c r="E35" s="31">
        <v>7</v>
      </c>
      <c r="F35" s="32"/>
      <c r="G35" s="32"/>
      <c r="H35" s="151">
        <v>0.135</v>
      </c>
      <c r="I35" s="151">
        <v>0.09</v>
      </c>
      <c r="J35" s="151">
        <v>0.09</v>
      </c>
      <c r="K35" s="33"/>
    </row>
    <row r="36" spans="1:11" s="34" customFormat="1" ht="11.25" customHeight="1">
      <c r="A36" s="36" t="s">
        <v>27</v>
      </c>
      <c r="B36" s="30"/>
      <c r="C36" s="31">
        <v>488</v>
      </c>
      <c r="D36" s="31">
        <v>405</v>
      </c>
      <c r="E36" s="31">
        <v>400</v>
      </c>
      <c r="F36" s="32"/>
      <c r="G36" s="32"/>
      <c r="H36" s="151">
        <v>7.32</v>
      </c>
      <c r="I36" s="151">
        <v>6.075</v>
      </c>
      <c r="J36" s="151">
        <v>6</v>
      </c>
      <c r="K36" s="33"/>
    </row>
    <row r="37" spans="1:11" s="43" customFormat="1" ht="11.25" customHeight="1">
      <c r="A37" s="37" t="s">
        <v>28</v>
      </c>
      <c r="B37" s="38"/>
      <c r="C37" s="39">
        <v>755</v>
      </c>
      <c r="D37" s="39">
        <v>824</v>
      </c>
      <c r="E37" s="39">
        <v>781</v>
      </c>
      <c r="F37" s="40">
        <v>94.78155339805825</v>
      </c>
      <c r="G37" s="41"/>
      <c r="H37" s="152">
        <v>10.42</v>
      </c>
      <c r="I37" s="153">
        <v>11.405000000000001</v>
      </c>
      <c r="J37" s="153">
        <v>6.09</v>
      </c>
      <c r="K37" s="42">
        <v>53.39763261727312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1"/>
      <c r="I38" s="151"/>
      <c r="J38" s="151"/>
      <c r="K38" s="33"/>
    </row>
    <row r="39" spans="1:11" s="43" customFormat="1" ht="11.25" customHeight="1">
      <c r="A39" s="37" t="s">
        <v>29</v>
      </c>
      <c r="B39" s="38"/>
      <c r="C39" s="39">
        <v>75</v>
      </c>
      <c r="D39" s="39">
        <v>90</v>
      </c>
      <c r="E39" s="39">
        <v>90</v>
      </c>
      <c r="F39" s="40">
        <v>100</v>
      </c>
      <c r="G39" s="41"/>
      <c r="H39" s="152">
        <v>0.99</v>
      </c>
      <c r="I39" s="153">
        <v>1.33</v>
      </c>
      <c r="J39" s="153">
        <v>1.33</v>
      </c>
      <c r="K39" s="42">
        <v>100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1"/>
      <c r="I40" s="151"/>
      <c r="J40" s="151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51"/>
      <c r="I41" s="151"/>
      <c r="J41" s="151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51"/>
      <c r="I42" s="151"/>
      <c r="J42" s="151"/>
      <c r="K42" s="33"/>
    </row>
    <row r="43" spans="1:11" s="34" customFormat="1" ht="11.25" customHeight="1">
      <c r="A43" s="36" t="s">
        <v>32</v>
      </c>
      <c r="B43" s="30"/>
      <c r="C43" s="31"/>
      <c r="D43" s="31">
        <v>2</v>
      </c>
      <c r="E43" s="31">
        <v>2</v>
      </c>
      <c r="F43" s="32"/>
      <c r="G43" s="32"/>
      <c r="H43" s="151"/>
      <c r="I43" s="151">
        <v>0.03</v>
      </c>
      <c r="J43" s="151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>
        <v>1</v>
      </c>
      <c r="F44" s="32"/>
      <c r="G44" s="32"/>
      <c r="H44" s="151"/>
      <c r="I44" s="151"/>
      <c r="J44" s="151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51"/>
      <c r="I45" s="151"/>
      <c r="J45" s="151"/>
      <c r="K45" s="33"/>
    </row>
    <row r="46" spans="1:11" s="34" customFormat="1" ht="11.25" customHeight="1">
      <c r="A46" s="36" t="s">
        <v>35</v>
      </c>
      <c r="B46" s="30"/>
      <c r="C46" s="31">
        <v>5</v>
      </c>
      <c r="D46" s="31">
        <v>3</v>
      </c>
      <c r="E46" s="31">
        <v>3</v>
      </c>
      <c r="F46" s="32"/>
      <c r="G46" s="32"/>
      <c r="H46" s="151">
        <v>0.05</v>
      </c>
      <c r="I46" s="151">
        <v>0.03</v>
      </c>
      <c r="J46" s="151"/>
      <c r="K46" s="33"/>
    </row>
    <row r="47" spans="1:11" s="34" customFormat="1" ht="11.25" customHeight="1">
      <c r="A47" s="36" t="s">
        <v>36</v>
      </c>
      <c r="B47" s="30"/>
      <c r="C47" s="31"/>
      <c r="D47" s="31">
        <v>7</v>
      </c>
      <c r="E47" s="31"/>
      <c r="F47" s="32"/>
      <c r="G47" s="32"/>
      <c r="H47" s="151"/>
      <c r="I47" s="151">
        <v>0.032</v>
      </c>
      <c r="J47" s="151"/>
      <c r="K47" s="33"/>
    </row>
    <row r="48" spans="1:11" s="34" customFormat="1" ht="11.25" customHeight="1">
      <c r="A48" s="36" t="s">
        <v>37</v>
      </c>
      <c r="B48" s="30"/>
      <c r="C48" s="31">
        <v>2</v>
      </c>
      <c r="D48" s="31">
        <v>2</v>
      </c>
      <c r="E48" s="31">
        <v>2</v>
      </c>
      <c r="F48" s="32"/>
      <c r="G48" s="32"/>
      <c r="H48" s="151">
        <v>0.025</v>
      </c>
      <c r="I48" s="151">
        <v>0.025</v>
      </c>
      <c r="J48" s="151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51"/>
      <c r="I49" s="151"/>
      <c r="J49" s="151"/>
      <c r="K49" s="33"/>
    </row>
    <row r="50" spans="1:11" s="43" customFormat="1" ht="11.25" customHeight="1">
      <c r="A50" s="44" t="s">
        <v>39</v>
      </c>
      <c r="B50" s="38"/>
      <c r="C50" s="39">
        <v>7</v>
      </c>
      <c r="D50" s="39">
        <v>14</v>
      </c>
      <c r="E50" s="39">
        <v>8</v>
      </c>
      <c r="F50" s="40">
        <v>57.142857142857146</v>
      </c>
      <c r="G50" s="41"/>
      <c r="H50" s="152">
        <v>0.07500000000000001</v>
      </c>
      <c r="I50" s="153">
        <v>0.11699999999999999</v>
      </c>
      <c r="J50" s="15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1"/>
      <c r="I51" s="151"/>
      <c r="J51" s="151"/>
      <c r="K51" s="33"/>
    </row>
    <row r="52" spans="1:11" s="43" customFormat="1" ht="11.25" customHeight="1">
      <c r="A52" s="37" t="s">
        <v>40</v>
      </c>
      <c r="B52" s="38"/>
      <c r="C52" s="39">
        <v>28</v>
      </c>
      <c r="D52" s="39">
        <v>28</v>
      </c>
      <c r="E52" s="39">
        <v>28</v>
      </c>
      <c r="F52" s="40">
        <v>100</v>
      </c>
      <c r="G52" s="41"/>
      <c r="H52" s="152">
        <v>0.336</v>
      </c>
      <c r="I52" s="153">
        <v>0.364</v>
      </c>
      <c r="J52" s="153">
        <v>0.364</v>
      </c>
      <c r="K52" s="42"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1"/>
      <c r="I53" s="151"/>
      <c r="J53" s="151"/>
      <c r="K53" s="33"/>
    </row>
    <row r="54" spans="1:11" s="34" customFormat="1" ht="11.25" customHeight="1">
      <c r="A54" s="36" t="s">
        <v>41</v>
      </c>
      <c r="B54" s="30"/>
      <c r="C54" s="31">
        <v>300</v>
      </c>
      <c r="D54" s="31">
        <v>330</v>
      </c>
      <c r="E54" s="31">
        <v>300</v>
      </c>
      <c r="F54" s="32"/>
      <c r="G54" s="32"/>
      <c r="H54" s="151">
        <v>3.75</v>
      </c>
      <c r="I54" s="151">
        <v>4.29</v>
      </c>
      <c r="J54" s="151">
        <v>3.9</v>
      </c>
      <c r="K54" s="33"/>
    </row>
    <row r="55" spans="1:11" s="34" customFormat="1" ht="11.25" customHeight="1">
      <c r="A55" s="36" t="s">
        <v>42</v>
      </c>
      <c r="B55" s="30"/>
      <c r="C55" s="31">
        <v>14</v>
      </c>
      <c r="D55" s="31">
        <v>4</v>
      </c>
      <c r="E55" s="31">
        <v>4</v>
      </c>
      <c r="F55" s="32"/>
      <c r="G55" s="32"/>
      <c r="H55" s="151">
        <v>0.14</v>
      </c>
      <c r="I55" s="151">
        <v>0.04</v>
      </c>
      <c r="J55" s="151">
        <v>0.04</v>
      </c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51"/>
      <c r="I56" s="151"/>
      <c r="J56" s="151"/>
      <c r="K56" s="33"/>
    </row>
    <row r="57" spans="1:11" s="34" customFormat="1" ht="11.25" customHeight="1">
      <c r="A57" s="36" t="s">
        <v>44</v>
      </c>
      <c r="B57" s="30"/>
      <c r="C57" s="31">
        <v>3</v>
      </c>
      <c r="D57" s="31">
        <v>32</v>
      </c>
      <c r="E57" s="31">
        <v>32</v>
      </c>
      <c r="F57" s="32"/>
      <c r="G57" s="32"/>
      <c r="H57" s="151">
        <v>0.051</v>
      </c>
      <c r="I57" s="151">
        <v>0.16</v>
      </c>
      <c r="J57" s="151">
        <v>0.448</v>
      </c>
      <c r="K57" s="33"/>
    </row>
    <row r="58" spans="1:11" s="34" customFormat="1" ht="11.25" customHeight="1">
      <c r="A58" s="36" t="s">
        <v>45</v>
      </c>
      <c r="B58" s="30"/>
      <c r="C58" s="31">
        <v>12</v>
      </c>
      <c r="D58" s="31">
        <v>5</v>
      </c>
      <c r="E58" s="31">
        <v>5</v>
      </c>
      <c r="F58" s="32"/>
      <c r="G58" s="32"/>
      <c r="H58" s="151">
        <v>0.134</v>
      </c>
      <c r="I58" s="151">
        <v>0.05</v>
      </c>
      <c r="J58" s="151">
        <v>0.062</v>
      </c>
      <c r="K58" s="33"/>
    </row>
    <row r="59" spans="1:11" s="43" customFormat="1" ht="11.25" customHeight="1">
      <c r="A59" s="37" t="s">
        <v>46</v>
      </c>
      <c r="B59" s="38"/>
      <c r="C59" s="39">
        <v>329</v>
      </c>
      <c r="D59" s="39">
        <v>371</v>
      </c>
      <c r="E59" s="39">
        <v>341</v>
      </c>
      <c r="F59" s="40">
        <v>91.91374663072776</v>
      </c>
      <c r="G59" s="41"/>
      <c r="H59" s="152">
        <v>4.075</v>
      </c>
      <c r="I59" s="153">
        <v>4.54</v>
      </c>
      <c r="J59" s="153">
        <v>4.45</v>
      </c>
      <c r="K59" s="42">
        <v>98.01762114537445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1"/>
      <c r="I60" s="151"/>
      <c r="J60" s="151"/>
      <c r="K60" s="33"/>
    </row>
    <row r="61" spans="1:11" s="34" customFormat="1" ht="11.25" customHeight="1">
      <c r="A61" s="36" t="s">
        <v>47</v>
      </c>
      <c r="B61" s="30"/>
      <c r="C61" s="31">
        <v>2100</v>
      </c>
      <c r="D61" s="31">
        <v>2200</v>
      </c>
      <c r="E61" s="31">
        <v>1980</v>
      </c>
      <c r="F61" s="32"/>
      <c r="G61" s="32"/>
      <c r="H61" s="151">
        <v>31.5</v>
      </c>
      <c r="I61" s="151">
        <v>26.4</v>
      </c>
      <c r="J61" s="151">
        <v>29.7</v>
      </c>
      <c r="K61" s="33"/>
    </row>
    <row r="62" spans="1:11" s="34" customFormat="1" ht="11.25" customHeight="1">
      <c r="A62" s="36" t="s">
        <v>48</v>
      </c>
      <c r="B62" s="30"/>
      <c r="C62" s="31">
        <v>955</v>
      </c>
      <c r="D62" s="31">
        <v>1065</v>
      </c>
      <c r="E62" s="31">
        <v>1065</v>
      </c>
      <c r="F62" s="32"/>
      <c r="G62" s="32"/>
      <c r="H62" s="151">
        <v>14.803</v>
      </c>
      <c r="I62" s="151">
        <v>16.082</v>
      </c>
      <c r="J62" s="151">
        <v>16.082</v>
      </c>
      <c r="K62" s="33"/>
    </row>
    <row r="63" spans="1:11" s="34" customFormat="1" ht="11.25" customHeight="1">
      <c r="A63" s="36" t="s">
        <v>49</v>
      </c>
      <c r="B63" s="30"/>
      <c r="C63" s="31">
        <v>942</v>
      </c>
      <c r="D63" s="31">
        <v>1082</v>
      </c>
      <c r="E63" s="31">
        <v>1110</v>
      </c>
      <c r="F63" s="32"/>
      <c r="G63" s="32"/>
      <c r="H63" s="151">
        <v>9.45</v>
      </c>
      <c r="I63" s="151">
        <v>13.518</v>
      </c>
      <c r="J63" s="151">
        <v>15.163</v>
      </c>
      <c r="K63" s="33"/>
    </row>
    <row r="64" spans="1:11" s="43" customFormat="1" ht="11.25" customHeight="1">
      <c r="A64" s="37" t="s">
        <v>50</v>
      </c>
      <c r="B64" s="38"/>
      <c r="C64" s="39">
        <v>3997</v>
      </c>
      <c r="D64" s="39">
        <v>4347</v>
      </c>
      <c r="E64" s="39">
        <v>4155</v>
      </c>
      <c r="F64" s="40">
        <v>95.58316080055211</v>
      </c>
      <c r="G64" s="41"/>
      <c r="H64" s="152">
        <v>55.753</v>
      </c>
      <c r="I64" s="153">
        <v>56</v>
      </c>
      <c r="J64" s="153">
        <v>60.94499999999999</v>
      </c>
      <c r="K64" s="42">
        <v>108.83035714285712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1"/>
      <c r="I65" s="151"/>
      <c r="J65" s="151"/>
      <c r="K65" s="33"/>
    </row>
    <row r="66" spans="1:11" s="43" customFormat="1" ht="11.25" customHeight="1">
      <c r="A66" s="37" t="s">
        <v>51</v>
      </c>
      <c r="B66" s="38"/>
      <c r="C66" s="39">
        <v>7511</v>
      </c>
      <c r="D66" s="39">
        <v>7259</v>
      </c>
      <c r="E66" s="39">
        <v>7295</v>
      </c>
      <c r="F66" s="40">
        <v>100.49593607934978</v>
      </c>
      <c r="G66" s="41"/>
      <c r="H66" s="152">
        <v>101.348</v>
      </c>
      <c r="I66" s="153">
        <v>105.256</v>
      </c>
      <c r="J66" s="153">
        <v>103.87</v>
      </c>
      <c r="K66" s="42">
        <v>98.68321045831117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1"/>
      <c r="I67" s="151"/>
      <c r="J67" s="151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51"/>
      <c r="I68" s="151"/>
      <c r="J68" s="151"/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51"/>
      <c r="I69" s="151"/>
      <c r="J69" s="151"/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52"/>
      <c r="I70" s="153"/>
      <c r="J70" s="15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1"/>
      <c r="I71" s="151"/>
      <c r="J71" s="151"/>
      <c r="K71" s="33"/>
    </row>
    <row r="72" spans="1:11" s="34" customFormat="1" ht="11.25" customHeight="1">
      <c r="A72" s="36" t="s">
        <v>55</v>
      </c>
      <c r="B72" s="30"/>
      <c r="C72" s="31">
        <v>208</v>
      </c>
      <c r="D72" s="31">
        <v>211</v>
      </c>
      <c r="E72" s="31">
        <v>211</v>
      </c>
      <c r="F72" s="32"/>
      <c r="G72" s="32"/>
      <c r="H72" s="151">
        <v>2.555</v>
      </c>
      <c r="I72" s="151">
        <v>2.396</v>
      </c>
      <c r="J72" s="151">
        <v>2.396</v>
      </c>
      <c r="K72" s="33"/>
    </row>
    <row r="73" spans="1:11" s="34" customFormat="1" ht="11.25" customHeight="1">
      <c r="A73" s="36" t="s">
        <v>56</v>
      </c>
      <c r="B73" s="30"/>
      <c r="C73" s="31">
        <v>170</v>
      </c>
      <c r="D73" s="31">
        <v>170</v>
      </c>
      <c r="E73" s="31">
        <v>170</v>
      </c>
      <c r="F73" s="32"/>
      <c r="G73" s="32"/>
      <c r="H73" s="151">
        <v>3.1</v>
      </c>
      <c r="I73" s="151">
        <v>3.1</v>
      </c>
      <c r="J73" s="151">
        <v>3.1</v>
      </c>
      <c r="K73" s="33"/>
    </row>
    <row r="74" spans="1:11" s="34" customFormat="1" ht="11.25" customHeight="1">
      <c r="A74" s="36" t="s">
        <v>57</v>
      </c>
      <c r="B74" s="30"/>
      <c r="C74" s="31">
        <v>90</v>
      </c>
      <c r="D74" s="31">
        <v>75</v>
      </c>
      <c r="E74" s="31">
        <v>75</v>
      </c>
      <c r="F74" s="32"/>
      <c r="G74" s="32"/>
      <c r="H74" s="151">
        <v>1.215</v>
      </c>
      <c r="I74" s="151">
        <v>1.012</v>
      </c>
      <c r="J74" s="151">
        <v>1.012</v>
      </c>
      <c r="K74" s="33"/>
    </row>
    <row r="75" spans="1:11" s="34" customFormat="1" ht="11.25" customHeight="1">
      <c r="A75" s="36" t="s">
        <v>58</v>
      </c>
      <c r="B75" s="30"/>
      <c r="C75" s="31">
        <v>771</v>
      </c>
      <c r="D75" s="31">
        <v>846</v>
      </c>
      <c r="E75" s="31">
        <v>864</v>
      </c>
      <c r="F75" s="32"/>
      <c r="G75" s="32"/>
      <c r="H75" s="151">
        <v>9.173</v>
      </c>
      <c r="I75" s="151">
        <v>10.135</v>
      </c>
      <c r="J75" s="151">
        <v>10.135</v>
      </c>
      <c r="K75" s="33"/>
    </row>
    <row r="76" spans="1:11" s="34" customFormat="1" ht="11.25" customHeight="1">
      <c r="A76" s="36" t="s">
        <v>59</v>
      </c>
      <c r="B76" s="30"/>
      <c r="C76" s="31">
        <v>17</v>
      </c>
      <c r="D76" s="31">
        <v>15</v>
      </c>
      <c r="E76" s="31">
        <v>5</v>
      </c>
      <c r="F76" s="32"/>
      <c r="G76" s="32"/>
      <c r="H76" s="151">
        <v>0.221</v>
      </c>
      <c r="I76" s="151">
        <v>0.195</v>
      </c>
      <c r="J76" s="151"/>
      <c r="K76" s="33"/>
    </row>
    <row r="77" spans="1:11" s="34" customFormat="1" ht="11.25" customHeight="1">
      <c r="A77" s="36" t="s">
        <v>60</v>
      </c>
      <c r="B77" s="30"/>
      <c r="C77" s="31">
        <v>5</v>
      </c>
      <c r="D77" s="31">
        <v>15</v>
      </c>
      <c r="E77" s="31">
        <v>15</v>
      </c>
      <c r="F77" s="32"/>
      <c r="G77" s="32"/>
      <c r="H77" s="151">
        <v>0.06</v>
      </c>
      <c r="I77" s="151">
        <v>0.225</v>
      </c>
      <c r="J77" s="151">
        <v>0.15</v>
      </c>
      <c r="K77" s="33"/>
    </row>
    <row r="78" spans="1:11" s="34" customFormat="1" ht="11.25" customHeight="1">
      <c r="A78" s="36" t="s">
        <v>61</v>
      </c>
      <c r="B78" s="30"/>
      <c r="C78" s="31">
        <v>270</v>
      </c>
      <c r="D78" s="31">
        <v>270</v>
      </c>
      <c r="E78" s="31">
        <v>270</v>
      </c>
      <c r="F78" s="32"/>
      <c r="G78" s="32"/>
      <c r="H78" s="151">
        <v>4.698</v>
      </c>
      <c r="I78" s="151">
        <v>4.55</v>
      </c>
      <c r="J78" s="151">
        <v>4.9</v>
      </c>
      <c r="K78" s="33"/>
    </row>
    <row r="79" spans="1:11" s="34" customFormat="1" ht="11.25" customHeight="1">
      <c r="A79" s="36" t="s">
        <v>62</v>
      </c>
      <c r="B79" s="30"/>
      <c r="C79" s="31">
        <v>180</v>
      </c>
      <c r="D79" s="31">
        <v>180.237</v>
      </c>
      <c r="E79" s="31">
        <v>181</v>
      </c>
      <c r="F79" s="32"/>
      <c r="G79" s="32"/>
      <c r="H79" s="151">
        <v>2.55</v>
      </c>
      <c r="I79" s="151">
        <v>1.51880256788905</v>
      </c>
      <c r="J79" s="151">
        <v>1.973</v>
      </c>
      <c r="K79" s="33"/>
    </row>
    <row r="80" spans="1:11" s="43" customFormat="1" ht="11.25" customHeight="1">
      <c r="A80" s="44" t="s">
        <v>63</v>
      </c>
      <c r="B80" s="38"/>
      <c r="C80" s="39">
        <v>1711</v>
      </c>
      <c r="D80" s="39">
        <v>1782.237</v>
      </c>
      <c r="E80" s="39">
        <v>1791</v>
      </c>
      <c r="F80" s="40">
        <v>100.4916854492416</v>
      </c>
      <c r="G80" s="41"/>
      <c r="H80" s="152">
        <v>23.572</v>
      </c>
      <c r="I80" s="153">
        <v>23.131802567889054</v>
      </c>
      <c r="J80" s="153">
        <v>23.665999999999997</v>
      </c>
      <c r="K80" s="42">
        <v>102.30936361549489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1"/>
      <c r="I81" s="151"/>
      <c r="J81" s="151"/>
      <c r="K81" s="33"/>
    </row>
    <row r="82" spans="1:11" s="34" customFormat="1" ht="11.25" customHeight="1">
      <c r="A82" s="36" t="s">
        <v>64</v>
      </c>
      <c r="B82" s="30"/>
      <c r="C82" s="31">
        <v>1</v>
      </c>
      <c r="D82" s="31">
        <v>1</v>
      </c>
      <c r="E82" s="31">
        <v>1</v>
      </c>
      <c r="F82" s="32"/>
      <c r="G82" s="32"/>
      <c r="H82" s="151">
        <v>0.025</v>
      </c>
      <c r="I82" s="151">
        <v>0.025</v>
      </c>
      <c r="J82" s="151">
        <v>0.025</v>
      </c>
      <c r="K82" s="33"/>
    </row>
    <row r="83" spans="1:11" s="34" customFormat="1" ht="11.25" customHeight="1">
      <c r="A83" s="36" t="s">
        <v>65</v>
      </c>
      <c r="B83" s="30"/>
      <c r="C83" s="31">
        <v>9</v>
      </c>
      <c r="D83" s="31">
        <v>10</v>
      </c>
      <c r="E83" s="31">
        <v>10</v>
      </c>
      <c r="F83" s="32"/>
      <c r="G83" s="32"/>
      <c r="H83" s="151">
        <v>0.023</v>
      </c>
      <c r="I83" s="151">
        <v>0.023</v>
      </c>
      <c r="J83" s="151">
        <v>0.023</v>
      </c>
      <c r="K83" s="33"/>
    </row>
    <row r="84" spans="1:11" s="43" customFormat="1" ht="11.25" customHeight="1">
      <c r="A84" s="37" t="s">
        <v>66</v>
      </c>
      <c r="B84" s="38"/>
      <c r="C84" s="39">
        <v>10</v>
      </c>
      <c r="D84" s="39">
        <v>11</v>
      </c>
      <c r="E84" s="39">
        <v>11</v>
      </c>
      <c r="F84" s="40">
        <v>100</v>
      </c>
      <c r="G84" s="41"/>
      <c r="H84" s="152">
        <v>0.048</v>
      </c>
      <c r="I84" s="153">
        <v>0.048</v>
      </c>
      <c r="J84" s="153">
        <v>0.048</v>
      </c>
      <c r="K84" s="42">
        <v>100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1"/>
      <c r="I85" s="151"/>
      <c r="J85" s="15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4"/>
      <c r="I86" s="155"/>
      <c r="J86" s="155"/>
      <c r="K86" s="51"/>
    </row>
    <row r="87" spans="1:11" s="43" customFormat="1" ht="11.25" customHeight="1">
      <c r="A87" s="52" t="s">
        <v>67</v>
      </c>
      <c r="B87" s="53"/>
      <c r="C87" s="54">
        <v>15826</v>
      </c>
      <c r="D87" s="54">
        <v>16208.237000000001</v>
      </c>
      <c r="E87" s="54">
        <v>15965</v>
      </c>
      <c r="F87" s="55">
        <f>IF(D87&gt;0,100*E87/D87,0)</f>
        <v>98.49930007810225</v>
      </c>
      <c r="G87" s="41"/>
      <c r="H87" s="156">
        <v>214.29000000000002</v>
      </c>
      <c r="I87" s="157">
        <v>221.69380256788907</v>
      </c>
      <c r="J87" s="157">
        <v>219.523</v>
      </c>
      <c r="K87" s="55">
        <f>IF(I87&gt;0,100*J87/I87,0)</f>
        <v>99.02081044091238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1" useFirstPageNumber="1" horizontalDpi="600" verticalDpi="600" orientation="portrait" paperSize="9" scale="70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/>
  <dimension ref="A1:K625"/>
  <sheetViews>
    <sheetView view="pageBreakPreview" zoomScale="81" zoomScaleSheetLayoutView="81" zoomScalePageLayoutView="0" workbookViewId="0" topLeftCell="A1">
      <selection activeCell="A1" sqref="A1"/>
    </sheetView>
  </sheetViews>
  <sheetFormatPr defaultColWidth="9.8515625" defaultRowHeight="11.25" customHeight="1"/>
  <cols>
    <col min="1" max="1" width="20.28125" style="63" customWidth="1"/>
    <col min="2" max="2" width="0.85546875" style="63" customWidth="1"/>
    <col min="3" max="3" width="13.7109375" style="63" customWidth="1"/>
    <col min="4" max="4" width="13.140625" style="63" customWidth="1"/>
    <col min="5" max="6" width="12.421875" style="63" customWidth="1"/>
    <col min="7" max="7" width="0.71875" style="63" customWidth="1"/>
    <col min="8" max="8" width="13.421875" style="63" customWidth="1"/>
    <col min="9" max="9" width="13.28125" style="63" customWidth="1"/>
    <col min="10" max="11" width="12.421875" style="63" customWidth="1"/>
    <col min="12" max="12" width="9.8515625" style="63" customWidth="1"/>
    <col min="13" max="15" width="11.421875" style="7" customWidth="1"/>
    <col min="16" max="16384" width="9.8515625" style="63" customWidth="1"/>
  </cols>
  <sheetData>
    <row r="1" spans="1:11" s="1" customFormat="1" ht="12.75" customHeigh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s="1" customFormat="1" ht="11.25" customHeight="1">
      <c r="A2" s="3" t="s">
        <v>92</v>
      </c>
      <c r="B2" s="4"/>
      <c r="C2" s="4"/>
      <c r="D2" s="4"/>
      <c r="E2" s="5"/>
      <c r="F2" s="4"/>
      <c r="G2" s="4"/>
      <c r="H2" s="4"/>
      <c r="I2" s="6"/>
      <c r="J2" s="200" t="s">
        <v>69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01" t="s">
        <v>2</v>
      </c>
      <c r="D4" s="202"/>
      <c r="E4" s="202"/>
      <c r="F4" s="203"/>
      <c r="G4" s="10"/>
      <c r="H4" s="204" t="s">
        <v>3</v>
      </c>
      <c r="I4" s="205"/>
      <c r="J4" s="205"/>
      <c r="K4" s="206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2016</v>
      </c>
      <c r="D6" s="17">
        <f>E6-1</f>
        <v>2017</v>
      </c>
      <c r="E6" s="17">
        <v>2018</v>
      </c>
      <c r="F6" s="18">
        <f>E6</f>
        <v>2018</v>
      </c>
      <c r="G6" s="19"/>
      <c r="H6" s="16">
        <f>J6-2</f>
        <v>2016</v>
      </c>
      <c r="I6" s="17">
        <f>J6-1</f>
        <v>2017</v>
      </c>
      <c r="J6" s="17">
        <v>2018</v>
      </c>
      <c r="K6" s="18">
        <f>J6</f>
        <v>2018</v>
      </c>
    </row>
    <row r="7" spans="1:11" s="11" customFormat="1" ht="11.25" customHeight="1" thickBot="1">
      <c r="A7" s="20"/>
      <c r="B7" s="9"/>
      <c r="C7" s="21" t="s">
        <v>6</v>
      </c>
      <c r="D7" s="22" t="s">
        <v>6</v>
      </c>
      <c r="E7" s="22">
        <v>10</v>
      </c>
      <c r="F7" s="23" t="str">
        <f>CONCATENATE(D6,"=100")</f>
        <v>2017=100</v>
      </c>
      <c r="G7" s="24"/>
      <c r="H7" s="21" t="s">
        <v>6</v>
      </c>
      <c r="I7" s="22" t="s">
        <v>6</v>
      </c>
      <c r="J7" s="22"/>
      <c r="K7" s="23" t="str">
        <f>CONCATENATE(I6,"=100")</f>
        <v>2017=100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51"/>
      <c r="I9" s="151"/>
      <c r="J9" s="151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51"/>
      <c r="I10" s="151"/>
      <c r="J10" s="151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51"/>
      <c r="I11" s="151"/>
      <c r="J11" s="151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51"/>
      <c r="I12" s="151"/>
      <c r="J12" s="151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52"/>
      <c r="I13" s="153"/>
      <c r="J13" s="15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1"/>
      <c r="I14" s="151"/>
      <c r="J14" s="151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52"/>
      <c r="I15" s="153"/>
      <c r="J15" s="15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1"/>
      <c r="I16" s="151"/>
      <c r="J16" s="151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52"/>
      <c r="I17" s="153"/>
      <c r="J17" s="15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1"/>
      <c r="I18" s="151"/>
      <c r="J18" s="151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51"/>
      <c r="I19" s="151"/>
      <c r="J19" s="151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51"/>
      <c r="I20" s="151"/>
      <c r="J20" s="151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1"/>
      <c r="I21" s="151"/>
      <c r="J21" s="151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52"/>
      <c r="I22" s="153"/>
      <c r="J22" s="15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1"/>
      <c r="I23" s="151"/>
      <c r="J23" s="151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52"/>
      <c r="I24" s="153"/>
      <c r="J24" s="15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1"/>
      <c r="I25" s="151"/>
      <c r="J25" s="151"/>
      <c r="K25" s="33"/>
    </row>
    <row r="26" spans="1:11" s="43" customFormat="1" ht="11.25" customHeight="1">
      <c r="A26" s="37" t="s">
        <v>19</v>
      </c>
      <c r="B26" s="38"/>
      <c r="C26" s="39">
        <v>36</v>
      </c>
      <c r="D26" s="39">
        <v>41</v>
      </c>
      <c r="E26" s="39">
        <v>41</v>
      </c>
      <c r="F26" s="40">
        <v>100</v>
      </c>
      <c r="G26" s="41"/>
      <c r="H26" s="152">
        <v>1.5</v>
      </c>
      <c r="I26" s="153">
        <v>1.6</v>
      </c>
      <c r="J26" s="15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1"/>
      <c r="I27" s="151"/>
      <c r="J27" s="151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>
        <v>11</v>
      </c>
      <c r="F28" s="32"/>
      <c r="G28" s="32"/>
      <c r="H28" s="151"/>
      <c r="I28" s="151"/>
      <c r="J28" s="151"/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51"/>
      <c r="I29" s="151"/>
      <c r="J29" s="151"/>
      <c r="K29" s="33"/>
    </row>
    <row r="30" spans="1:11" s="34" customFormat="1" ht="11.25" customHeight="1">
      <c r="A30" s="36" t="s">
        <v>22</v>
      </c>
      <c r="B30" s="30"/>
      <c r="C30" s="31"/>
      <c r="D30" s="31"/>
      <c r="E30" s="31">
        <v>13</v>
      </c>
      <c r="F30" s="32"/>
      <c r="G30" s="32"/>
      <c r="H30" s="151"/>
      <c r="I30" s="151"/>
      <c r="J30" s="151"/>
      <c r="K30" s="33"/>
    </row>
    <row r="31" spans="1:11" s="43" customFormat="1" ht="11.25" customHeight="1">
      <c r="A31" s="44" t="s">
        <v>23</v>
      </c>
      <c r="B31" s="38"/>
      <c r="C31" s="39"/>
      <c r="D31" s="39"/>
      <c r="E31" s="39">
        <v>24</v>
      </c>
      <c r="F31" s="40"/>
      <c r="G31" s="41"/>
      <c r="H31" s="152"/>
      <c r="I31" s="153"/>
      <c r="J31" s="15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1"/>
      <c r="I32" s="151"/>
      <c r="J32" s="151"/>
      <c r="K32" s="33"/>
    </row>
    <row r="33" spans="1:11" s="34" customFormat="1" ht="11.25" customHeight="1">
      <c r="A33" s="36" t="s">
        <v>24</v>
      </c>
      <c r="B33" s="30"/>
      <c r="C33" s="31">
        <v>120</v>
      </c>
      <c r="D33" s="31">
        <v>120</v>
      </c>
      <c r="E33" s="31">
        <v>120</v>
      </c>
      <c r="F33" s="32"/>
      <c r="G33" s="32"/>
      <c r="H33" s="151">
        <v>3.5</v>
      </c>
      <c r="I33" s="151">
        <v>3.77</v>
      </c>
      <c r="J33" s="151"/>
      <c r="K33" s="33"/>
    </row>
    <row r="34" spans="1:11" s="34" customFormat="1" ht="11.25" customHeight="1">
      <c r="A34" s="36" t="s">
        <v>25</v>
      </c>
      <c r="B34" s="30"/>
      <c r="C34" s="31">
        <v>12</v>
      </c>
      <c r="D34" s="31">
        <v>15</v>
      </c>
      <c r="E34" s="31"/>
      <c r="F34" s="32"/>
      <c r="G34" s="32"/>
      <c r="H34" s="151">
        <v>0.45</v>
      </c>
      <c r="I34" s="151">
        <v>0.56</v>
      </c>
      <c r="J34" s="151"/>
      <c r="K34" s="33"/>
    </row>
    <row r="35" spans="1:11" s="34" customFormat="1" ht="11.25" customHeight="1">
      <c r="A35" s="36" t="s">
        <v>26</v>
      </c>
      <c r="B35" s="30"/>
      <c r="C35" s="31">
        <v>13</v>
      </c>
      <c r="D35" s="31">
        <v>15</v>
      </c>
      <c r="E35" s="31">
        <v>20</v>
      </c>
      <c r="F35" s="32"/>
      <c r="G35" s="32"/>
      <c r="H35" s="151">
        <v>0.55</v>
      </c>
      <c r="I35" s="151">
        <v>0.63</v>
      </c>
      <c r="J35" s="151"/>
      <c r="K35" s="33"/>
    </row>
    <row r="36" spans="1:11" s="34" customFormat="1" ht="11.25" customHeight="1">
      <c r="A36" s="36" t="s">
        <v>27</v>
      </c>
      <c r="B36" s="30"/>
      <c r="C36" s="31">
        <v>184</v>
      </c>
      <c r="D36" s="31">
        <v>180</v>
      </c>
      <c r="E36" s="31">
        <v>150</v>
      </c>
      <c r="F36" s="32"/>
      <c r="G36" s="32"/>
      <c r="H36" s="151">
        <v>8.628</v>
      </c>
      <c r="I36" s="151">
        <v>4.2</v>
      </c>
      <c r="J36" s="151"/>
      <c r="K36" s="33"/>
    </row>
    <row r="37" spans="1:11" s="43" customFormat="1" ht="11.25" customHeight="1">
      <c r="A37" s="37" t="s">
        <v>28</v>
      </c>
      <c r="B37" s="38"/>
      <c r="C37" s="39">
        <v>329</v>
      </c>
      <c r="D37" s="39">
        <v>330</v>
      </c>
      <c r="E37" s="39">
        <v>290</v>
      </c>
      <c r="F37" s="40">
        <v>87.87878787878788</v>
      </c>
      <c r="G37" s="41"/>
      <c r="H37" s="152">
        <v>13.128</v>
      </c>
      <c r="I37" s="153">
        <v>9.16</v>
      </c>
      <c r="J37" s="15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1"/>
      <c r="I38" s="151"/>
      <c r="J38" s="151"/>
      <c r="K38" s="33"/>
    </row>
    <row r="39" spans="1:11" s="43" customFormat="1" ht="11.25" customHeight="1">
      <c r="A39" s="37" t="s">
        <v>29</v>
      </c>
      <c r="B39" s="38"/>
      <c r="C39" s="39">
        <v>12</v>
      </c>
      <c r="D39" s="39">
        <v>12</v>
      </c>
      <c r="E39" s="39">
        <v>12</v>
      </c>
      <c r="F39" s="40">
        <v>100</v>
      </c>
      <c r="G39" s="41"/>
      <c r="H39" s="152">
        <v>0.4</v>
      </c>
      <c r="I39" s="153">
        <v>0.39</v>
      </c>
      <c r="J39" s="15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1"/>
      <c r="I40" s="151"/>
      <c r="J40" s="151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51"/>
      <c r="I41" s="151"/>
      <c r="J41" s="151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51"/>
      <c r="I42" s="151"/>
      <c r="J42" s="151"/>
      <c r="K42" s="33"/>
    </row>
    <row r="43" spans="1:11" s="34" customFormat="1" ht="11.25" customHeight="1">
      <c r="A43" s="36" t="s">
        <v>32</v>
      </c>
      <c r="B43" s="30"/>
      <c r="C43" s="31">
        <v>10</v>
      </c>
      <c r="D43" s="31">
        <v>10</v>
      </c>
      <c r="E43" s="31">
        <v>10</v>
      </c>
      <c r="F43" s="32"/>
      <c r="G43" s="32"/>
      <c r="H43" s="151">
        <v>0.24</v>
      </c>
      <c r="I43" s="151">
        <v>0.24</v>
      </c>
      <c r="J43" s="151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51"/>
      <c r="I44" s="151"/>
      <c r="J44" s="151"/>
      <c r="K44" s="33"/>
    </row>
    <row r="45" spans="1:11" s="34" customFormat="1" ht="11.25" customHeight="1">
      <c r="A45" s="36" t="s">
        <v>34</v>
      </c>
      <c r="B45" s="30"/>
      <c r="C45" s="31">
        <v>2</v>
      </c>
      <c r="D45" s="31">
        <v>2</v>
      </c>
      <c r="E45" s="31">
        <v>2</v>
      </c>
      <c r="F45" s="32"/>
      <c r="G45" s="32"/>
      <c r="H45" s="151">
        <v>0.052</v>
      </c>
      <c r="I45" s="151">
        <v>0.052</v>
      </c>
      <c r="J45" s="151"/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51"/>
      <c r="I46" s="151"/>
      <c r="J46" s="151"/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51"/>
      <c r="I47" s="151"/>
      <c r="J47" s="151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51"/>
      <c r="I48" s="151"/>
      <c r="J48" s="151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51"/>
      <c r="I49" s="151"/>
      <c r="J49" s="151"/>
      <c r="K49" s="33"/>
    </row>
    <row r="50" spans="1:11" s="43" customFormat="1" ht="11.25" customHeight="1">
      <c r="A50" s="44" t="s">
        <v>39</v>
      </c>
      <c r="B50" s="38"/>
      <c r="C50" s="39">
        <v>12</v>
      </c>
      <c r="D50" s="39">
        <v>12</v>
      </c>
      <c r="E50" s="39">
        <v>12</v>
      </c>
      <c r="F50" s="40">
        <v>100</v>
      </c>
      <c r="G50" s="41"/>
      <c r="H50" s="152">
        <v>0.292</v>
      </c>
      <c r="I50" s="153">
        <v>0.292</v>
      </c>
      <c r="J50" s="15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1"/>
      <c r="I51" s="151"/>
      <c r="J51" s="151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52"/>
      <c r="I52" s="153"/>
      <c r="J52" s="15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1"/>
      <c r="I53" s="151"/>
      <c r="J53" s="151"/>
      <c r="K53" s="33"/>
    </row>
    <row r="54" spans="1:11" s="34" customFormat="1" ht="11.25" customHeight="1">
      <c r="A54" s="36" t="s">
        <v>41</v>
      </c>
      <c r="B54" s="30"/>
      <c r="C54" s="31">
        <v>100</v>
      </c>
      <c r="D54" s="31">
        <v>125</v>
      </c>
      <c r="E54" s="31">
        <v>150</v>
      </c>
      <c r="F54" s="32"/>
      <c r="G54" s="32"/>
      <c r="H54" s="151">
        <v>5</v>
      </c>
      <c r="I54" s="151">
        <v>6.5</v>
      </c>
      <c r="J54" s="151"/>
      <c r="K54" s="33"/>
    </row>
    <row r="55" spans="1:11" s="34" customFormat="1" ht="11.25" customHeight="1">
      <c r="A55" s="36" t="s">
        <v>42</v>
      </c>
      <c r="B55" s="30"/>
      <c r="C55" s="31">
        <v>275</v>
      </c>
      <c r="D55" s="31">
        <v>285</v>
      </c>
      <c r="E55" s="31">
        <v>285</v>
      </c>
      <c r="F55" s="32"/>
      <c r="G55" s="32"/>
      <c r="H55" s="151">
        <v>13.75</v>
      </c>
      <c r="I55" s="151">
        <v>14.25</v>
      </c>
      <c r="J55" s="151"/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51"/>
      <c r="I56" s="151"/>
      <c r="J56" s="151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51"/>
      <c r="I57" s="151"/>
      <c r="J57" s="151"/>
      <c r="K57" s="33"/>
    </row>
    <row r="58" spans="1:11" s="34" customFormat="1" ht="11.25" customHeight="1">
      <c r="A58" s="36" t="s">
        <v>45</v>
      </c>
      <c r="B58" s="30"/>
      <c r="C58" s="31">
        <v>38</v>
      </c>
      <c r="D58" s="31">
        <v>38</v>
      </c>
      <c r="E58" s="31">
        <v>38</v>
      </c>
      <c r="F58" s="32"/>
      <c r="G58" s="32"/>
      <c r="H58" s="151">
        <v>1.71</v>
      </c>
      <c r="I58" s="151">
        <v>1.444</v>
      </c>
      <c r="J58" s="151"/>
      <c r="K58" s="33"/>
    </row>
    <row r="59" spans="1:11" s="43" customFormat="1" ht="11.25" customHeight="1">
      <c r="A59" s="37" t="s">
        <v>46</v>
      </c>
      <c r="B59" s="38"/>
      <c r="C59" s="39">
        <v>413</v>
      </c>
      <c r="D59" s="39">
        <v>448</v>
      </c>
      <c r="E59" s="39">
        <v>473</v>
      </c>
      <c r="F59" s="40">
        <v>105.58035714285714</v>
      </c>
      <c r="G59" s="41"/>
      <c r="H59" s="152">
        <v>20.46</v>
      </c>
      <c r="I59" s="153">
        <v>22.194</v>
      </c>
      <c r="J59" s="15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1"/>
      <c r="I60" s="151"/>
      <c r="J60" s="151"/>
      <c r="K60" s="33"/>
    </row>
    <row r="61" spans="1:11" s="34" customFormat="1" ht="11.25" customHeight="1">
      <c r="A61" s="36" t="s">
        <v>47</v>
      </c>
      <c r="B61" s="30"/>
      <c r="C61" s="31">
        <v>200</v>
      </c>
      <c r="D61" s="31">
        <v>180</v>
      </c>
      <c r="E61" s="31"/>
      <c r="F61" s="32"/>
      <c r="G61" s="32"/>
      <c r="H61" s="151">
        <v>7</v>
      </c>
      <c r="I61" s="151">
        <v>6.3</v>
      </c>
      <c r="J61" s="151"/>
      <c r="K61" s="33"/>
    </row>
    <row r="62" spans="1:11" s="34" customFormat="1" ht="11.25" customHeight="1">
      <c r="A62" s="36" t="s">
        <v>48</v>
      </c>
      <c r="B62" s="30"/>
      <c r="C62" s="31">
        <v>166</v>
      </c>
      <c r="D62" s="31">
        <v>165</v>
      </c>
      <c r="E62" s="31">
        <v>165</v>
      </c>
      <c r="F62" s="32"/>
      <c r="G62" s="32"/>
      <c r="H62" s="151">
        <v>3.594</v>
      </c>
      <c r="I62" s="151">
        <v>3.391</v>
      </c>
      <c r="J62" s="151"/>
      <c r="K62" s="33"/>
    </row>
    <row r="63" spans="1:11" s="34" customFormat="1" ht="11.25" customHeight="1">
      <c r="A63" s="36" t="s">
        <v>49</v>
      </c>
      <c r="B63" s="30"/>
      <c r="C63" s="31">
        <v>1025</v>
      </c>
      <c r="D63" s="31">
        <v>1117</v>
      </c>
      <c r="E63" s="31">
        <v>1117</v>
      </c>
      <c r="F63" s="32"/>
      <c r="G63" s="32"/>
      <c r="H63" s="151">
        <v>70.1792730844794</v>
      </c>
      <c r="I63" s="151">
        <v>60.32</v>
      </c>
      <c r="J63" s="151"/>
      <c r="K63" s="33"/>
    </row>
    <row r="64" spans="1:11" s="43" customFormat="1" ht="11.25" customHeight="1">
      <c r="A64" s="37" t="s">
        <v>50</v>
      </c>
      <c r="B64" s="38"/>
      <c r="C64" s="39">
        <v>1391</v>
      </c>
      <c r="D64" s="39">
        <v>1462</v>
      </c>
      <c r="E64" s="39">
        <v>1282</v>
      </c>
      <c r="F64" s="40">
        <v>87.68809849521203</v>
      </c>
      <c r="G64" s="41"/>
      <c r="H64" s="152">
        <v>80.7732730844794</v>
      </c>
      <c r="I64" s="153">
        <v>70.011</v>
      </c>
      <c r="J64" s="15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1"/>
      <c r="I65" s="151"/>
      <c r="J65" s="151"/>
      <c r="K65" s="33"/>
    </row>
    <row r="66" spans="1:11" s="43" customFormat="1" ht="11.25" customHeight="1">
      <c r="A66" s="37" t="s">
        <v>51</v>
      </c>
      <c r="B66" s="38"/>
      <c r="C66" s="39">
        <v>400</v>
      </c>
      <c r="D66" s="39">
        <v>1100</v>
      </c>
      <c r="E66" s="39">
        <v>900</v>
      </c>
      <c r="F66" s="40">
        <v>81.81818181818181</v>
      </c>
      <c r="G66" s="41"/>
      <c r="H66" s="152">
        <v>29.883</v>
      </c>
      <c r="I66" s="153">
        <v>44</v>
      </c>
      <c r="J66" s="15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1"/>
      <c r="I67" s="151"/>
      <c r="J67" s="151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51"/>
      <c r="I68" s="151"/>
      <c r="J68" s="151"/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51"/>
      <c r="I69" s="151"/>
      <c r="J69" s="151"/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52"/>
      <c r="I70" s="153"/>
      <c r="J70" s="15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1"/>
      <c r="I71" s="151"/>
      <c r="J71" s="151"/>
      <c r="K71" s="33"/>
    </row>
    <row r="72" spans="1:11" s="34" customFormat="1" ht="11.25" customHeight="1">
      <c r="A72" s="36" t="s">
        <v>55</v>
      </c>
      <c r="B72" s="30"/>
      <c r="C72" s="31">
        <v>18</v>
      </c>
      <c r="D72" s="31">
        <v>18</v>
      </c>
      <c r="E72" s="31">
        <v>18</v>
      </c>
      <c r="F72" s="32"/>
      <c r="G72" s="32"/>
      <c r="H72" s="151">
        <v>0.316</v>
      </c>
      <c r="I72" s="151">
        <v>0.315</v>
      </c>
      <c r="J72" s="151"/>
      <c r="K72" s="33"/>
    </row>
    <row r="73" spans="1:11" s="34" customFormat="1" ht="11.25" customHeight="1">
      <c r="A73" s="36" t="s">
        <v>56</v>
      </c>
      <c r="B73" s="30"/>
      <c r="C73" s="31">
        <v>70</v>
      </c>
      <c r="D73" s="31">
        <v>70</v>
      </c>
      <c r="E73" s="31">
        <v>70</v>
      </c>
      <c r="F73" s="32"/>
      <c r="G73" s="32"/>
      <c r="H73" s="151">
        <v>1.55</v>
      </c>
      <c r="I73" s="151">
        <v>1.55</v>
      </c>
      <c r="J73" s="151"/>
      <c r="K73" s="33"/>
    </row>
    <row r="74" spans="1:11" s="34" customFormat="1" ht="11.25" customHeight="1">
      <c r="A74" s="36" t="s">
        <v>57</v>
      </c>
      <c r="B74" s="30"/>
      <c r="C74" s="31">
        <v>573</v>
      </c>
      <c r="D74" s="31">
        <v>625</v>
      </c>
      <c r="E74" s="31"/>
      <c r="F74" s="32"/>
      <c r="G74" s="32"/>
      <c r="H74" s="151">
        <v>28.65</v>
      </c>
      <c r="I74" s="151">
        <v>31.25</v>
      </c>
      <c r="J74" s="151"/>
      <c r="K74" s="33"/>
    </row>
    <row r="75" spans="1:11" s="34" customFormat="1" ht="11.25" customHeight="1">
      <c r="A75" s="36" t="s">
        <v>58</v>
      </c>
      <c r="B75" s="30"/>
      <c r="C75" s="31">
        <v>167</v>
      </c>
      <c r="D75" s="31">
        <v>144</v>
      </c>
      <c r="E75" s="31">
        <v>144</v>
      </c>
      <c r="F75" s="32"/>
      <c r="G75" s="32"/>
      <c r="H75" s="151">
        <v>6.3982209999999995</v>
      </c>
      <c r="I75" s="151">
        <v>5.318</v>
      </c>
      <c r="J75" s="151"/>
      <c r="K75" s="33"/>
    </row>
    <row r="76" spans="1:11" s="34" customFormat="1" ht="11.25" customHeight="1">
      <c r="A76" s="36" t="s">
        <v>59</v>
      </c>
      <c r="B76" s="30"/>
      <c r="C76" s="31">
        <v>48</v>
      </c>
      <c r="D76" s="31">
        <v>55</v>
      </c>
      <c r="E76" s="31">
        <v>55</v>
      </c>
      <c r="F76" s="32"/>
      <c r="G76" s="32"/>
      <c r="H76" s="151">
        <v>1.44</v>
      </c>
      <c r="I76" s="151">
        <v>1.65</v>
      </c>
      <c r="J76" s="151"/>
      <c r="K76" s="33"/>
    </row>
    <row r="77" spans="1:11" s="34" customFormat="1" ht="11.25" customHeight="1">
      <c r="A77" s="36" t="s">
        <v>60</v>
      </c>
      <c r="B77" s="30"/>
      <c r="C77" s="31">
        <v>110</v>
      </c>
      <c r="D77" s="31">
        <v>70</v>
      </c>
      <c r="E77" s="31">
        <v>107</v>
      </c>
      <c r="F77" s="32"/>
      <c r="G77" s="32"/>
      <c r="H77" s="151">
        <v>4.95</v>
      </c>
      <c r="I77" s="151">
        <v>2.94</v>
      </c>
      <c r="J77" s="151"/>
      <c r="K77" s="33"/>
    </row>
    <row r="78" spans="1:11" s="34" customFormat="1" ht="11.25" customHeight="1">
      <c r="A78" s="36" t="s">
        <v>61</v>
      </c>
      <c r="B78" s="30"/>
      <c r="C78" s="31">
        <v>160</v>
      </c>
      <c r="D78" s="31">
        <v>190</v>
      </c>
      <c r="E78" s="31"/>
      <c r="F78" s="32"/>
      <c r="G78" s="32"/>
      <c r="H78" s="151">
        <v>8</v>
      </c>
      <c r="I78" s="151">
        <v>8.17</v>
      </c>
      <c r="J78" s="151"/>
      <c r="K78" s="33"/>
    </row>
    <row r="79" spans="1:11" s="34" customFormat="1" ht="11.25" customHeight="1">
      <c r="A79" s="36" t="s">
        <v>62</v>
      </c>
      <c r="B79" s="30"/>
      <c r="C79" s="31">
        <v>258</v>
      </c>
      <c r="D79" s="31">
        <v>289</v>
      </c>
      <c r="E79" s="31">
        <v>289</v>
      </c>
      <c r="F79" s="32"/>
      <c r="G79" s="32"/>
      <c r="H79" s="151">
        <v>13.182</v>
      </c>
      <c r="I79" s="151">
        <v>19.088</v>
      </c>
      <c r="J79" s="151"/>
      <c r="K79" s="33"/>
    </row>
    <row r="80" spans="1:11" s="43" customFormat="1" ht="11.25" customHeight="1">
      <c r="A80" s="44" t="s">
        <v>63</v>
      </c>
      <c r="B80" s="38"/>
      <c r="C80" s="39">
        <v>1404</v>
      </c>
      <c r="D80" s="39">
        <v>1461</v>
      </c>
      <c r="E80" s="39"/>
      <c r="F80" s="40"/>
      <c r="G80" s="41"/>
      <c r="H80" s="152">
        <v>64.486221</v>
      </c>
      <c r="I80" s="153">
        <v>70.281</v>
      </c>
      <c r="J80" s="153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1"/>
      <c r="I81" s="151"/>
      <c r="J81" s="151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51"/>
      <c r="I82" s="151"/>
      <c r="J82" s="151"/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51"/>
      <c r="I83" s="151"/>
      <c r="J83" s="151"/>
      <c r="K83" s="33"/>
    </row>
    <row r="84" spans="1:11" s="43" customFormat="1" ht="11.25" customHeight="1">
      <c r="A84" s="37" t="s">
        <v>66</v>
      </c>
      <c r="B84" s="38"/>
      <c r="C84" s="39"/>
      <c r="D84" s="39"/>
      <c r="E84" s="39"/>
      <c r="F84" s="40"/>
      <c r="G84" s="41"/>
      <c r="H84" s="152"/>
      <c r="I84" s="153"/>
      <c r="J84" s="15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1"/>
      <c r="I85" s="151"/>
      <c r="J85" s="15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4"/>
      <c r="I86" s="155"/>
      <c r="J86" s="155"/>
      <c r="K86" s="51"/>
    </row>
    <row r="87" spans="1:11" s="43" customFormat="1" ht="11.25" customHeight="1">
      <c r="A87" s="52" t="s">
        <v>67</v>
      </c>
      <c r="B87" s="53"/>
      <c r="C87" s="54">
        <v>3997</v>
      </c>
      <c r="D87" s="54">
        <v>4866</v>
      </c>
      <c r="E87" s="54"/>
      <c r="F87" s="55"/>
      <c r="G87" s="41"/>
      <c r="H87" s="156">
        <v>210.9224940844794</v>
      </c>
      <c r="I87" s="157">
        <v>217.928</v>
      </c>
      <c r="J87" s="157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2" useFirstPageNumber="1" horizontalDpi="600" verticalDpi="600" orientation="portrait" paperSize="9" scale="70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/>
  <dimension ref="A1:K625"/>
  <sheetViews>
    <sheetView view="pageBreakPreview" zoomScale="81" zoomScaleSheetLayoutView="81" zoomScalePageLayoutView="0" workbookViewId="0" topLeftCell="A1">
      <selection activeCell="A1" sqref="A1"/>
    </sheetView>
  </sheetViews>
  <sheetFormatPr defaultColWidth="9.8515625" defaultRowHeight="11.25" customHeight="1"/>
  <cols>
    <col min="1" max="1" width="20.28125" style="63" customWidth="1"/>
    <col min="2" max="2" width="0.85546875" style="63" customWidth="1"/>
    <col min="3" max="3" width="13.7109375" style="63" customWidth="1"/>
    <col min="4" max="4" width="13.140625" style="63" customWidth="1"/>
    <col min="5" max="6" width="12.421875" style="63" customWidth="1"/>
    <col min="7" max="7" width="0.71875" style="63" customWidth="1"/>
    <col min="8" max="8" width="13.421875" style="63" customWidth="1"/>
    <col min="9" max="9" width="13.28125" style="63" customWidth="1"/>
    <col min="10" max="11" width="12.421875" style="63" customWidth="1"/>
    <col min="12" max="12" width="9.8515625" style="63" customWidth="1"/>
    <col min="13" max="15" width="11.421875" style="7" customWidth="1"/>
    <col min="16" max="16384" width="9.8515625" style="63" customWidth="1"/>
  </cols>
  <sheetData>
    <row r="1" spans="1:11" s="1" customFormat="1" ht="12.75" customHeigh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s="1" customFormat="1" ht="11.25" customHeight="1">
      <c r="A2" s="3" t="s">
        <v>93</v>
      </c>
      <c r="B2" s="4"/>
      <c r="C2" s="4"/>
      <c r="D2" s="4"/>
      <c r="E2" s="5"/>
      <c r="F2" s="4"/>
      <c r="G2" s="4"/>
      <c r="H2" s="4"/>
      <c r="I2" s="6"/>
      <c r="J2" s="200" t="s">
        <v>69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01" t="s">
        <v>2</v>
      </c>
      <c r="D4" s="202"/>
      <c r="E4" s="202"/>
      <c r="F4" s="203"/>
      <c r="G4" s="10"/>
      <c r="H4" s="204" t="s">
        <v>3</v>
      </c>
      <c r="I4" s="205"/>
      <c r="J4" s="205"/>
      <c r="K4" s="206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2015</v>
      </c>
      <c r="D6" s="17">
        <f>E6-1</f>
        <v>2016</v>
      </c>
      <c r="E6" s="17">
        <v>2017</v>
      </c>
      <c r="F6" s="18">
        <f>E6</f>
        <v>2017</v>
      </c>
      <c r="G6" s="19"/>
      <c r="H6" s="16">
        <f>J6-2</f>
        <v>2015</v>
      </c>
      <c r="I6" s="17">
        <f>J6-1</f>
        <v>2016</v>
      </c>
      <c r="J6" s="17">
        <v>2017</v>
      </c>
      <c r="K6" s="18">
        <f>J6</f>
        <v>2017</v>
      </c>
    </row>
    <row r="7" spans="1:11" s="11" customFormat="1" ht="11.25" customHeight="1" thickBot="1">
      <c r="A7" s="20"/>
      <c r="B7" s="9"/>
      <c r="C7" s="21" t="s">
        <v>277</v>
      </c>
      <c r="D7" s="22" t="s">
        <v>6</v>
      </c>
      <c r="E7" s="22">
        <v>10</v>
      </c>
      <c r="F7" s="23" t="str">
        <f>CONCATENATE(D6,"=100")</f>
        <v>2016=100</v>
      </c>
      <c r="G7" s="24"/>
      <c r="H7" s="21" t="s">
        <v>277</v>
      </c>
      <c r="I7" s="22" t="s">
        <v>6</v>
      </c>
      <c r="J7" s="22">
        <v>10</v>
      </c>
      <c r="K7" s="23" t="str">
        <f>CONCATENATE(I6,"=100")</f>
        <v>2016=100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51"/>
      <c r="I9" s="151"/>
      <c r="J9" s="151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51"/>
      <c r="I10" s="151"/>
      <c r="J10" s="151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51"/>
      <c r="I11" s="151"/>
      <c r="J11" s="151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51"/>
      <c r="I12" s="151"/>
      <c r="J12" s="151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52"/>
      <c r="I13" s="153"/>
      <c r="J13" s="15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1"/>
      <c r="I14" s="151"/>
      <c r="J14" s="151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52"/>
      <c r="I15" s="153"/>
      <c r="J15" s="15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1"/>
      <c r="I16" s="151"/>
      <c r="J16" s="151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52"/>
      <c r="I17" s="153"/>
      <c r="J17" s="15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1"/>
      <c r="I18" s="151"/>
      <c r="J18" s="151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51"/>
      <c r="I19" s="151"/>
      <c r="J19" s="151"/>
      <c r="K19" s="33"/>
    </row>
    <row r="20" spans="1:11" s="34" customFormat="1" ht="11.25" customHeight="1">
      <c r="A20" s="36" t="s">
        <v>15</v>
      </c>
      <c r="B20" s="30"/>
      <c r="C20" s="31">
        <v>20</v>
      </c>
      <c r="D20" s="31">
        <v>20</v>
      </c>
      <c r="E20" s="31">
        <v>20</v>
      </c>
      <c r="F20" s="32"/>
      <c r="G20" s="32"/>
      <c r="H20" s="151">
        <v>0.371</v>
      </c>
      <c r="I20" s="151">
        <v>0.371</v>
      </c>
      <c r="J20" s="151">
        <v>0.371</v>
      </c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1"/>
      <c r="I21" s="151"/>
      <c r="J21" s="151"/>
      <c r="K21" s="33"/>
    </row>
    <row r="22" spans="1:11" s="43" customFormat="1" ht="11.25" customHeight="1">
      <c r="A22" s="37" t="s">
        <v>17</v>
      </c>
      <c r="B22" s="38"/>
      <c r="C22" s="39">
        <v>20</v>
      </c>
      <c r="D22" s="39">
        <v>20</v>
      </c>
      <c r="E22" s="39">
        <v>20</v>
      </c>
      <c r="F22" s="40">
        <v>100</v>
      </c>
      <c r="G22" s="41"/>
      <c r="H22" s="152">
        <v>0.371</v>
      </c>
      <c r="I22" s="153">
        <v>0.371</v>
      </c>
      <c r="J22" s="153">
        <v>0.371</v>
      </c>
      <c r="K22" s="42">
        <v>100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1"/>
      <c r="I23" s="151"/>
      <c r="J23" s="151"/>
      <c r="K23" s="33"/>
    </row>
    <row r="24" spans="1:11" s="43" customFormat="1" ht="11.25" customHeight="1">
      <c r="A24" s="37" t="s">
        <v>18</v>
      </c>
      <c r="B24" s="38"/>
      <c r="C24" s="39">
        <v>283</v>
      </c>
      <c r="D24" s="39">
        <v>284</v>
      </c>
      <c r="E24" s="39">
        <v>293</v>
      </c>
      <c r="F24" s="40">
        <v>103.16901408450704</v>
      </c>
      <c r="G24" s="41"/>
      <c r="H24" s="152">
        <v>17.122</v>
      </c>
      <c r="I24" s="153">
        <v>17.182</v>
      </c>
      <c r="J24" s="153">
        <v>16.79</v>
      </c>
      <c r="K24" s="42">
        <v>97.71854266092423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1"/>
      <c r="I25" s="151"/>
      <c r="J25" s="151"/>
      <c r="K25" s="33"/>
    </row>
    <row r="26" spans="1:11" s="43" customFormat="1" ht="11.25" customHeight="1">
      <c r="A26" s="37" t="s">
        <v>19</v>
      </c>
      <c r="B26" s="38"/>
      <c r="C26" s="39">
        <v>24</v>
      </c>
      <c r="D26" s="39">
        <v>26</v>
      </c>
      <c r="E26" s="39">
        <v>20</v>
      </c>
      <c r="F26" s="40">
        <v>76.92307692307692</v>
      </c>
      <c r="G26" s="41"/>
      <c r="H26" s="152">
        <v>1.27</v>
      </c>
      <c r="I26" s="153">
        <v>1.4</v>
      </c>
      <c r="J26" s="153">
        <v>1.2</v>
      </c>
      <c r="K26" s="42">
        <v>85.71428571428572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1"/>
      <c r="I27" s="151"/>
      <c r="J27" s="151"/>
      <c r="K27" s="33"/>
    </row>
    <row r="28" spans="1:11" s="34" customFormat="1" ht="11.25" customHeight="1">
      <c r="A28" s="36" t="s">
        <v>20</v>
      </c>
      <c r="B28" s="30"/>
      <c r="C28" s="31">
        <v>301</v>
      </c>
      <c r="D28" s="31">
        <v>323</v>
      </c>
      <c r="E28" s="31">
        <v>305</v>
      </c>
      <c r="F28" s="32"/>
      <c r="G28" s="32"/>
      <c r="H28" s="151">
        <v>7.525</v>
      </c>
      <c r="I28" s="151">
        <v>19.285</v>
      </c>
      <c r="J28" s="151">
        <v>21.35</v>
      </c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51"/>
      <c r="I29" s="151"/>
      <c r="J29" s="151"/>
      <c r="K29" s="33"/>
    </row>
    <row r="30" spans="1:11" s="34" customFormat="1" ht="11.25" customHeight="1">
      <c r="A30" s="36" t="s">
        <v>22</v>
      </c>
      <c r="B30" s="30"/>
      <c r="C30" s="31">
        <v>574</v>
      </c>
      <c r="D30" s="31"/>
      <c r="E30" s="31">
        <v>920</v>
      </c>
      <c r="F30" s="32"/>
      <c r="G30" s="32"/>
      <c r="H30" s="151">
        <v>22.72</v>
      </c>
      <c r="I30" s="151"/>
      <c r="J30" s="151">
        <v>61.64</v>
      </c>
      <c r="K30" s="33"/>
    </row>
    <row r="31" spans="1:11" s="43" customFormat="1" ht="11.25" customHeight="1">
      <c r="A31" s="44" t="s">
        <v>23</v>
      </c>
      <c r="B31" s="38"/>
      <c r="C31" s="39">
        <v>875</v>
      </c>
      <c r="D31" s="39">
        <v>323</v>
      </c>
      <c r="E31" s="39">
        <v>1225</v>
      </c>
      <c r="F31" s="40">
        <v>379.25696594427245</v>
      </c>
      <c r="G31" s="41"/>
      <c r="H31" s="152">
        <v>30.244999999999997</v>
      </c>
      <c r="I31" s="153">
        <v>19.285</v>
      </c>
      <c r="J31" s="153">
        <v>82.99000000000001</v>
      </c>
      <c r="K31" s="42">
        <v>430.3344568317345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1"/>
      <c r="I32" s="151"/>
      <c r="J32" s="151"/>
      <c r="K32" s="33"/>
    </row>
    <row r="33" spans="1:11" s="34" customFormat="1" ht="11.25" customHeight="1">
      <c r="A33" s="36" t="s">
        <v>24</v>
      </c>
      <c r="B33" s="30"/>
      <c r="C33" s="31">
        <v>30</v>
      </c>
      <c r="D33" s="31">
        <v>30</v>
      </c>
      <c r="E33" s="31">
        <v>30</v>
      </c>
      <c r="F33" s="32"/>
      <c r="G33" s="32"/>
      <c r="H33" s="151">
        <v>0.9</v>
      </c>
      <c r="I33" s="151">
        <v>0.9</v>
      </c>
      <c r="J33" s="151">
        <v>0.9</v>
      </c>
      <c r="K33" s="33"/>
    </row>
    <row r="34" spans="1:11" s="34" customFormat="1" ht="11.25" customHeight="1">
      <c r="A34" s="36" t="s">
        <v>25</v>
      </c>
      <c r="B34" s="30"/>
      <c r="C34" s="31">
        <v>101</v>
      </c>
      <c r="D34" s="31">
        <v>100</v>
      </c>
      <c r="E34" s="31">
        <v>120</v>
      </c>
      <c r="F34" s="32"/>
      <c r="G34" s="32"/>
      <c r="H34" s="151">
        <v>3.832</v>
      </c>
      <c r="I34" s="151">
        <v>3.8</v>
      </c>
      <c r="J34" s="151">
        <v>4.35</v>
      </c>
      <c r="K34" s="33"/>
    </row>
    <row r="35" spans="1:11" s="34" customFormat="1" ht="11.25" customHeight="1">
      <c r="A35" s="36" t="s">
        <v>26</v>
      </c>
      <c r="B35" s="30"/>
      <c r="C35" s="31">
        <v>57</v>
      </c>
      <c r="D35" s="31">
        <v>50</v>
      </c>
      <c r="E35" s="31">
        <v>60</v>
      </c>
      <c r="F35" s="32"/>
      <c r="G35" s="32"/>
      <c r="H35" s="151">
        <v>2.542</v>
      </c>
      <c r="I35" s="151">
        <v>2.35</v>
      </c>
      <c r="J35" s="151">
        <v>2.8</v>
      </c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51"/>
      <c r="I36" s="151"/>
      <c r="J36" s="151"/>
      <c r="K36" s="33"/>
    </row>
    <row r="37" spans="1:11" s="43" customFormat="1" ht="11.25" customHeight="1">
      <c r="A37" s="37" t="s">
        <v>28</v>
      </c>
      <c r="B37" s="38"/>
      <c r="C37" s="39">
        <v>188</v>
      </c>
      <c r="D37" s="39">
        <v>180</v>
      </c>
      <c r="E37" s="39">
        <v>210</v>
      </c>
      <c r="F37" s="40">
        <v>116.66666666666667</v>
      </c>
      <c r="G37" s="41"/>
      <c r="H37" s="152">
        <v>7.274</v>
      </c>
      <c r="I37" s="153">
        <v>7.050000000000001</v>
      </c>
      <c r="J37" s="153">
        <v>8.05</v>
      </c>
      <c r="K37" s="42">
        <v>114.18439716312058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1"/>
      <c r="I38" s="151"/>
      <c r="J38" s="151"/>
      <c r="K38" s="33"/>
    </row>
    <row r="39" spans="1:11" s="43" customFormat="1" ht="11.25" customHeight="1">
      <c r="A39" s="37" t="s">
        <v>29</v>
      </c>
      <c r="B39" s="38"/>
      <c r="C39" s="39">
        <v>63</v>
      </c>
      <c r="D39" s="39">
        <v>63</v>
      </c>
      <c r="E39" s="39">
        <v>60</v>
      </c>
      <c r="F39" s="40">
        <v>95.23809523809524</v>
      </c>
      <c r="G39" s="41"/>
      <c r="H39" s="152">
        <v>2.074</v>
      </c>
      <c r="I39" s="153">
        <v>2.07</v>
      </c>
      <c r="J39" s="153">
        <v>2</v>
      </c>
      <c r="K39" s="42">
        <v>96.61835748792271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1"/>
      <c r="I40" s="151"/>
      <c r="J40" s="151"/>
      <c r="K40" s="33"/>
    </row>
    <row r="41" spans="1:11" s="34" customFormat="1" ht="11.25" customHeight="1">
      <c r="A41" s="29" t="s">
        <v>30</v>
      </c>
      <c r="B41" s="30"/>
      <c r="C41" s="31">
        <v>100</v>
      </c>
      <c r="D41" s="31">
        <v>80</v>
      </c>
      <c r="E41" s="31">
        <v>104</v>
      </c>
      <c r="F41" s="32"/>
      <c r="G41" s="32"/>
      <c r="H41" s="151">
        <v>6.5</v>
      </c>
      <c r="I41" s="151">
        <v>4.16</v>
      </c>
      <c r="J41" s="151">
        <v>7.28</v>
      </c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51"/>
      <c r="I42" s="151"/>
      <c r="J42" s="151"/>
      <c r="K42" s="33"/>
    </row>
    <row r="43" spans="1:11" s="34" customFormat="1" ht="11.25" customHeight="1">
      <c r="A43" s="36" t="s">
        <v>32</v>
      </c>
      <c r="B43" s="30"/>
      <c r="C43" s="31">
        <v>7</v>
      </c>
      <c r="D43" s="31">
        <v>6</v>
      </c>
      <c r="E43" s="31">
        <v>3</v>
      </c>
      <c r="F43" s="32"/>
      <c r="G43" s="32"/>
      <c r="H43" s="151">
        <v>0.154</v>
      </c>
      <c r="I43" s="151">
        <v>0.12</v>
      </c>
      <c r="J43" s="151">
        <v>0.066</v>
      </c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51"/>
      <c r="I44" s="151"/>
      <c r="J44" s="151"/>
      <c r="K44" s="33"/>
    </row>
    <row r="45" spans="1:11" s="34" customFormat="1" ht="11.25" customHeight="1">
      <c r="A45" s="36" t="s">
        <v>34</v>
      </c>
      <c r="B45" s="30"/>
      <c r="C45" s="31">
        <v>12</v>
      </c>
      <c r="D45" s="31">
        <v>12</v>
      </c>
      <c r="E45" s="31">
        <v>20</v>
      </c>
      <c r="F45" s="32"/>
      <c r="G45" s="32"/>
      <c r="H45" s="151">
        <v>0.312</v>
      </c>
      <c r="I45" s="151">
        <v>0.336</v>
      </c>
      <c r="J45" s="151">
        <v>0.5</v>
      </c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51"/>
      <c r="I46" s="151"/>
      <c r="J46" s="151"/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51"/>
      <c r="I47" s="151"/>
      <c r="J47" s="151"/>
      <c r="K47" s="33"/>
    </row>
    <row r="48" spans="1:11" s="34" customFormat="1" ht="11.25" customHeight="1">
      <c r="A48" s="36" t="s">
        <v>37</v>
      </c>
      <c r="B48" s="30"/>
      <c r="C48" s="31">
        <v>685</v>
      </c>
      <c r="D48" s="31">
        <v>706</v>
      </c>
      <c r="E48" s="31">
        <v>690</v>
      </c>
      <c r="F48" s="32"/>
      <c r="G48" s="32"/>
      <c r="H48" s="151">
        <v>23.975</v>
      </c>
      <c r="I48" s="151">
        <v>24.71</v>
      </c>
      <c r="J48" s="151">
        <v>24.15</v>
      </c>
      <c r="K48" s="33"/>
    </row>
    <row r="49" spans="1:11" s="34" customFormat="1" ht="11.25" customHeight="1">
      <c r="A49" s="36" t="s">
        <v>38</v>
      </c>
      <c r="B49" s="30"/>
      <c r="C49" s="31">
        <v>12</v>
      </c>
      <c r="D49" s="31">
        <v>29</v>
      </c>
      <c r="E49" s="31">
        <v>185</v>
      </c>
      <c r="F49" s="32"/>
      <c r="G49" s="32"/>
      <c r="H49" s="151">
        <v>0.468</v>
      </c>
      <c r="I49" s="151">
        <v>1.131</v>
      </c>
      <c r="J49" s="151">
        <v>6.279</v>
      </c>
      <c r="K49" s="33"/>
    </row>
    <row r="50" spans="1:11" s="43" customFormat="1" ht="11.25" customHeight="1">
      <c r="A50" s="44" t="s">
        <v>39</v>
      </c>
      <c r="B50" s="38"/>
      <c r="C50" s="39">
        <v>816</v>
      </c>
      <c r="D50" s="39">
        <v>833</v>
      </c>
      <c r="E50" s="39">
        <v>1002</v>
      </c>
      <c r="F50" s="40">
        <v>120.28811524609844</v>
      </c>
      <c r="G50" s="41"/>
      <c r="H50" s="152">
        <v>31.409000000000002</v>
      </c>
      <c r="I50" s="153">
        <v>30.457</v>
      </c>
      <c r="J50" s="153">
        <v>38.275</v>
      </c>
      <c r="K50" s="42">
        <v>125.66897593328298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1"/>
      <c r="I51" s="151"/>
      <c r="J51" s="151"/>
      <c r="K51" s="33"/>
    </row>
    <row r="52" spans="1:11" s="43" customFormat="1" ht="11.25" customHeight="1">
      <c r="A52" s="37" t="s">
        <v>40</v>
      </c>
      <c r="B52" s="38"/>
      <c r="C52" s="39">
        <v>410</v>
      </c>
      <c r="D52" s="39">
        <v>410</v>
      </c>
      <c r="E52" s="39">
        <v>398</v>
      </c>
      <c r="F52" s="40">
        <v>97.07317073170732</v>
      </c>
      <c r="G52" s="41"/>
      <c r="H52" s="152">
        <v>15.878</v>
      </c>
      <c r="I52" s="153">
        <v>15.878</v>
      </c>
      <c r="J52" s="153">
        <v>16.184</v>
      </c>
      <c r="K52" s="42">
        <v>101.92719486081371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1"/>
      <c r="I53" s="151"/>
      <c r="J53" s="151"/>
      <c r="K53" s="33"/>
    </row>
    <row r="54" spans="1:11" s="34" customFormat="1" ht="11.25" customHeight="1">
      <c r="A54" s="36" t="s">
        <v>41</v>
      </c>
      <c r="B54" s="30"/>
      <c r="C54" s="31">
        <v>4180</v>
      </c>
      <c r="D54" s="31">
        <v>4483</v>
      </c>
      <c r="E54" s="31">
        <v>4541</v>
      </c>
      <c r="F54" s="32"/>
      <c r="G54" s="32"/>
      <c r="H54" s="151">
        <v>313.5</v>
      </c>
      <c r="I54" s="151">
        <v>367.606</v>
      </c>
      <c r="J54" s="151">
        <v>322.411</v>
      </c>
      <c r="K54" s="33"/>
    </row>
    <row r="55" spans="1:11" s="34" customFormat="1" ht="11.25" customHeight="1">
      <c r="A55" s="36" t="s">
        <v>42</v>
      </c>
      <c r="B55" s="30"/>
      <c r="C55" s="31">
        <v>1515</v>
      </c>
      <c r="D55" s="31">
        <v>1562</v>
      </c>
      <c r="E55" s="31">
        <v>1679</v>
      </c>
      <c r="F55" s="32"/>
      <c r="G55" s="32"/>
      <c r="H55" s="151">
        <v>90.9</v>
      </c>
      <c r="I55" s="151">
        <v>93.72</v>
      </c>
      <c r="J55" s="151">
        <v>100.74</v>
      </c>
      <c r="K55" s="33"/>
    </row>
    <row r="56" spans="1:11" s="34" customFormat="1" ht="11.25" customHeight="1">
      <c r="A56" s="36" t="s">
        <v>43</v>
      </c>
      <c r="B56" s="30"/>
      <c r="C56" s="31">
        <v>1000</v>
      </c>
      <c r="D56" s="31">
        <v>1200</v>
      </c>
      <c r="E56" s="31">
        <v>756</v>
      </c>
      <c r="F56" s="32"/>
      <c r="G56" s="32"/>
      <c r="H56" s="151">
        <v>60</v>
      </c>
      <c r="I56" s="151">
        <v>74</v>
      </c>
      <c r="J56" s="151">
        <v>47.1</v>
      </c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51"/>
      <c r="I57" s="151"/>
      <c r="J57" s="151"/>
      <c r="K57" s="33"/>
    </row>
    <row r="58" spans="1:11" s="34" customFormat="1" ht="11.25" customHeight="1">
      <c r="A58" s="36" t="s">
        <v>45</v>
      </c>
      <c r="B58" s="30"/>
      <c r="C58" s="31">
        <v>925</v>
      </c>
      <c r="D58" s="31">
        <v>930</v>
      </c>
      <c r="E58" s="31">
        <v>711</v>
      </c>
      <c r="F58" s="32"/>
      <c r="G58" s="32"/>
      <c r="H58" s="151">
        <v>66.6</v>
      </c>
      <c r="I58" s="151">
        <v>59.52</v>
      </c>
      <c r="J58" s="151">
        <v>45.504</v>
      </c>
      <c r="K58" s="33"/>
    </row>
    <row r="59" spans="1:11" s="43" customFormat="1" ht="11.25" customHeight="1">
      <c r="A59" s="37" t="s">
        <v>46</v>
      </c>
      <c r="B59" s="38"/>
      <c r="C59" s="39">
        <v>7620</v>
      </c>
      <c r="D59" s="39">
        <v>8175</v>
      </c>
      <c r="E59" s="39">
        <v>7687</v>
      </c>
      <c r="F59" s="40">
        <v>94.03058103975535</v>
      </c>
      <c r="G59" s="41"/>
      <c r="H59" s="152">
        <v>531</v>
      </c>
      <c r="I59" s="153">
        <v>594.846</v>
      </c>
      <c r="J59" s="153">
        <v>515.755</v>
      </c>
      <c r="K59" s="42">
        <v>86.70395362833406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1"/>
      <c r="I60" s="151"/>
      <c r="J60" s="151"/>
      <c r="K60" s="33"/>
    </row>
    <row r="61" spans="1:11" s="34" customFormat="1" ht="11.25" customHeight="1">
      <c r="A61" s="36" t="s">
        <v>47</v>
      </c>
      <c r="B61" s="30"/>
      <c r="C61" s="31">
        <v>95</v>
      </c>
      <c r="D61" s="31">
        <v>110</v>
      </c>
      <c r="E61" s="31">
        <v>110</v>
      </c>
      <c r="F61" s="32"/>
      <c r="G61" s="32"/>
      <c r="H61" s="151">
        <v>3.325</v>
      </c>
      <c r="I61" s="151">
        <v>3.85</v>
      </c>
      <c r="J61" s="151">
        <v>3.85</v>
      </c>
      <c r="K61" s="33"/>
    </row>
    <row r="62" spans="1:11" s="34" customFormat="1" ht="11.25" customHeight="1">
      <c r="A62" s="36" t="s">
        <v>48</v>
      </c>
      <c r="B62" s="30"/>
      <c r="C62" s="31">
        <v>77</v>
      </c>
      <c r="D62" s="31">
        <v>72</v>
      </c>
      <c r="E62" s="31">
        <v>68</v>
      </c>
      <c r="F62" s="32"/>
      <c r="G62" s="32"/>
      <c r="H62" s="151">
        <v>1.738</v>
      </c>
      <c r="I62" s="151">
        <v>1.578</v>
      </c>
      <c r="J62" s="151">
        <v>1.456</v>
      </c>
      <c r="K62" s="33"/>
    </row>
    <row r="63" spans="1:11" s="34" customFormat="1" ht="11.25" customHeight="1">
      <c r="A63" s="36" t="s">
        <v>49</v>
      </c>
      <c r="B63" s="30"/>
      <c r="C63" s="31">
        <v>57</v>
      </c>
      <c r="D63" s="31">
        <v>50</v>
      </c>
      <c r="E63" s="31">
        <v>25</v>
      </c>
      <c r="F63" s="32"/>
      <c r="G63" s="32"/>
      <c r="H63" s="151">
        <v>3.255</v>
      </c>
      <c r="I63" s="151">
        <v>2.9</v>
      </c>
      <c r="J63" s="151">
        <v>1.24</v>
      </c>
      <c r="K63" s="33"/>
    </row>
    <row r="64" spans="1:11" s="43" customFormat="1" ht="11.25" customHeight="1">
      <c r="A64" s="37" t="s">
        <v>50</v>
      </c>
      <c r="B64" s="38"/>
      <c r="C64" s="39">
        <v>229</v>
      </c>
      <c r="D64" s="39">
        <v>232</v>
      </c>
      <c r="E64" s="39">
        <v>203</v>
      </c>
      <c r="F64" s="40">
        <v>87.5</v>
      </c>
      <c r="G64" s="41"/>
      <c r="H64" s="152">
        <v>8.318000000000001</v>
      </c>
      <c r="I64" s="153">
        <v>8.328</v>
      </c>
      <c r="J64" s="153">
        <v>6.546</v>
      </c>
      <c r="K64" s="42">
        <v>78.60230547550434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1"/>
      <c r="I65" s="151"/>
      <c r="J65" s="151"/>
      <c r="K65" s="33"/>
    </row>
    <row r="66" spans="1:11" s="43" customFormat="1" ht="11.25" customHeight="1">
      <c r="A66" s="37" t="s">
        <v>51</v>
      </c>
      <c r="B66" s="38"/>
      <c r="C66" s="39">
        <v>62</v>
      </c>
      <c r="D66" s="39">
        <v>113</v>
      </c>
      <c r="E66" s="39">
        <v>310</v>
      </c>
      <c r="F66" s="40">
        <v>274.3362831858407</v>
      </c>
      <c r="G66" s="41"/>
      <c r="H66" s="152">
        <v>2.819</v>
      </c>
      <c r="I66" s="153">
        <v>5.205</v>
      </c>
      <c r="J66" s="153">
        <v>11</v>
      </c>
      <c r="K66" s="42">
        <v>211.33525456292026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1"/>
      <c r="I67" s="151"/>
      <c r="J67" s="151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51"/>
      <c r="I68" s="151"/>
      <c r="J68" s="151"/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51"/>
      <c r="I69" s="151"/>
      <c r="J69" s="151"/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52"/>
      <c r="I70" s="153"/>
      <c r="J70" s="15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1"/>
      <c r="I71" s="151"/>
      <c r="J71" s="151"/>
      <c r="K71" s="33"/>
    </row>
    <row r="72" spans="1:11" s="34" customFormat="1" ht="11.25" customHeight="1">
      <c r="A72" s="36" t="s">
        <v>55</v>
      </c>
      <c r="B72" s="30"/>
      <c r="C72" s="31">
        <v>69</v>
      </c>
      <c r="D72" s="31">
        <v>43</v>
      </c>
      <c r="E72" s="31">
        <v>36</v>
      </c>
      <c r="F72" s="32"/>
      <c r="G72" s="32"/>
      <c r="H72" s="151">
        <v>1.613</v>
      </c>
      <c r="I72" s="151">
        <v>0.959</v>
      </c>
      <c r="J72" s="151">
        <v>0.648</v>
      </c>
      <c r="K72" s="33"/>
    </row>
    <row r="73" spans="1:11" s="34" customFormat="1" ht="11.25" customHeight="1">
      <c r="A73" s="36" t="s">
        <v>56</v>
      </c>
      <c r="B73" s="30"/>
      <c r="C73" s="31">
        <v>80</v>
      </c>
      <c r="D73" s="31">
        <v>75</v>
      </c>
      <c r="E73" s="31">
        <v>75</v>
      </c>
      <c r="F73" s="32"/>
      <c r="G73" s="32"/>
      <c r="H73" s="151">
        <v>3.665</v>
      </c>
      <c r="I73" s="151">
        <v>3.5</v>
      </c>
      <c r="J73" s="151">
        <v>3.5</v>
      </c>
      <c r="K73" s="33"/>
    </row>
    <row r="74" spans="1:11" s="34" customFormat="1" ht="11.25" customHeight="1">
      <c r="A74" s="36" t="s">
        <v>57</v>
      </c>
      <c r="B74" s="30"/>
      <c r="C74" s="31">
        <v>350</v>
      </c>
      <c r="D74" s="31">
        <v>423</v>
      </c>
      <c r="E74" s="31">
        <v>438</v>
      </c>
      <c r="F74" s="32"/>
      <c r="G74" s="32"/>
      <c r="H74" s="151">
        <v>15.585</v>
      </c>
      <c r="I74" s="151">
        <v>17.75</v>
      </c>
      <c r="J74" s="151">
        <v>19.71</v>
      </c>
      <c r="K74" s="33"/>
    </row>
    <row r="75" spans="1:11" s="34" customFormat="1" ht="11.25" customHeight="1">
      <c r="A75" s="36" t="s">
        <v>58</v>
      </c>
      <c r="B75" s="30"/>
      <c r="C75" s="31">
        <v>134</v>
      </c>
      <c r="D75" s="31">
        <v>134</v>
      </c>
      <c r="E75" s="31">
        <v>159</v>
      </c>
      <c r="F75" s="32"/>
      <c r="G75" s="32"/>
      <c r="H75" s="151">
        <v>6.368</v>
      </c>
      <c r="I75" s="151">
        <v>6.36777</v>
      </c>
      <c r="J75" s="151">
        <v>7.52</v>
      </c>
      <c r="K75" s="33"/>
    </row>
    <row r="76" spans="1:11" s="34" customFormat="1" ht="11.25" customHeight="1">
      <c r="A76" s="36" t="s">
        <v>59</v>
      </c>
      <c r="B76" s="30"/>
      <c r="C76" s="31">
        <v>50</v>
      </c>
      <c r="D76" s="31">
        <v>55</v>
      </c>
      <c r="E76" s="31">
        <v>50</v>
      </c>
      <c r="F76" s="32"/>
      <c r="G76" s="32"/>
      <c r="H76" s="151">
        <v>2</v>
      </c>
      <c r="I76" s="151">
        <v>1.76</v>
      </c>
      <c r="J76" s="151">
        <v>1.5</v>
      </c>
      <c r="K76" s="33"/>
    </row>
    <row r="77" spans="1:11" s="34" customFormat="1" ht="11.25" customHeight="1">
      <c r="A77" s="36" t="s">
        <v>60</v>
      </c>
      <c r="B77" s="30"/>
      <c r="C77" s="31">
        <v>157</v>
      </c>
      <c r="D77" s="31">
        <v>23</v>
      </c>
      <c r="E77" s="31">
        <v>45</v>
      </c>
      <c r="F77" s="32"/>
      <c r="G77" s="32"/>
      <c r="H77" s="151">
        <v>5.966</v>
      </c>
      <c r="I77" s="151">
        <v>0.92</v>
      </c>
      <c r="J77" s="151">
        <v>1.8</v>
      </c>
      <c r="K77" s="33"/>
    </row>
    <row r="78" spans="1:11" s="34" customFormat="1" ht="11.25" customHeight="1">
      <c r="A78" s="36" t="s">
        <v>61</v>
      </c>
      <c r="B78" s="30"/>
      <c r="C78" s="31">
        <v>374</v>
      </c>
      <c r="D78" s="31">
        <v>375</v>
      </c>
      <c r="E78" s="31">
        <v>430</v>
      </c>
      <c r="F78" s="32"/>
      <c r="G78" s="32"/>
      <c r="H78" s="151">
        <v>14.882</v>
      </c>
      <c r="I78" s="151">
        <v>16.875</v>
      </c>
      <c r="J78" s="151">
        <v>19.35</v>
      </c>
      <c r="K78" s="33"/>
    </row>
    <row r="79" spans="1:11" s="34" customFormat="1" ht="11.25" customHeight="1">
      <c r="A79" s="36" t="s">
        <v>62</v>
      </c>
      <c r="B79" s="30"/>
      <c r="C79" s="31">
        <v>400</v>
      </c>
      <c r="D79" s="31">
        <v>422</v>
      </c>
      <c r="E79" s="31">
        <v>471.96</v>
      </c>
      <c r="F79" s="32"/>
      <c r="G79" s="32"/>
      <c r="H79" s="151">
        <v>18.8</v>
      </c>
      <c r="I79" s="151">
        <v>19.826</v>
      </c>
      <c r="J79" s="151">
        <v>11.695</v>
      </c>
      <c r="K79" s="33"/>
    </row>
    <row r="80" spans="1:11" s="43" customFormat="1" ht="11.25" customHeight="1">
      <c r="A80" s="44" t="s">
        <v>63</v>
      </c>
      <c r="B80" s="38"/>
      <c r="C80" s="39">
        <v>1614</v>
      </c>
      <c r="D80" s="39">
        <v>1550</v>
      </c>
      <c r="E80" s="39">
        <v>1704.96</v>
      </c>
      <c r="F80" s="40">
        <v>109.99741935483871</v>
      </c>
      <c r="G80" s="41"/>
      <c r="H80" s="152">
        <v>68.879</v>
      </c>
      <c r="I80" s="153">
        <v>67.95777000000001</v>
      </c>
      <c r="J80" s="153">
        <v>65.723</v>
      </c>
      <c r="K80" s="42">
        <v>96.71153129362543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1"/>
      <c r="I81" s="151"/>
      <c r="J81" s="151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51"/>
      <c r="I82" s="151"/>
      <c r="J82" s="151"/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51"/>
      <c r="I83" s="151"/>
      <c r="J83" s="151"/>
      <c r="K83" s="33"/>
    </row>
    <row r="84" spans="1:11" s="43" customFormat="1" ht="11.25" customHeight="1">
      <c r="A84" s="37" t="s">
        <v>66</v>
      </c>
      <c r="B84" s="38"/>
      <c r="C84" s="39"/>
      <c r="D84" s="39"/>
      <c r="E84" s="39"/>
      <c r="F84" s="40"/>
      <c r="G84" s="41"/>
      <c r="H84" s="152"/>
      <c r="I84" s="153"/>
      <c r="J84" s="15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1"/>
      <c r="I85" s="151"/>
      <c r="J85" s="15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4"/>
      <c r="I86" s="155"/>
      <c r="J86" s="155"/>
      <c r="K86" s="51"/>
    </row>
    <row r="87" spans="1:11" s="43" customFormat="1" ht="11.25" customHeight="1">
      <c r="A87" s="52" t="s">
        <v>67</v>
      </c>
      <c r="B87" s="53"/>
      <c r="C87" s="54">
        <v>12204</v>
      </c>
      <c r="D87" s="54">
        <v>12209</v>
      </c>
      <c r="E87" s="54">
        <v>13132.96</v>
      </c>
      <c r="F87" s="55">
        <f>IF(D87&gt;0,100*E87/D87,0)</f>
        <v>107.5678597755754</v>
      </c>
      <c r="G87" s="41"/>
      <c r="H87" s="156">
        <v>716.659</v>
      </c>
      <c r="I87" s="157">
        <v>770.02977</v>
      </c>
      <c r="J87" s="157">
        <v>764.884</v>
      </c>
      <c r="K87" s="55">
        <f>IF(I87&gt;0,100*J87/I87,0)</f>
        <v>99.33174401815658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3" useFirstPageNumber="1" horizontalDpi="600" verticalDpi="600" orientation="portrait" paperSize="9" scale="70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/>
  <dimension ref="A1:K625"/>
  <sheetViews>
    <sheetView view="pageBreakPreview" zoomScale="81" zoomScaleSheetLayoutView="81" zoomScalePageLayoutView="0" workbookViewId="0" topLeftCell="A1">
      <selection activeCell="A1" sqref="A1"/>
    </sheetView>
  </sheetViews>
  <sheetFormatPr defaultColWidth="9.8515625" defaultRowHeight="11.25" customHeight="1"/>
  <cols>
    <col min="1" max="1" width="20.28125" style="63" customWidth="1"/>
    <col min="2" max="2" width="0.85546875" style="63" customWidth="1"/>
    <col min="3" max="3" width="13.7109375" style="63" customWidth="1"/>
    <col min="4" max="4" width="13.140625" style="63" customWidth="1"/>
    <col min="5" max="6" width="12.421875" style="63" customWidth="1"/>
    <col min="7" max="7" width="0.71875" style="63" customWidth="1"/>
    <col min="8" max="8" width="13.421875" style="63" customWidth="1"/>
    <col min="9" max="9" width="13.28125" style="63" customWidth="1"/>
    <col min="10" max="11" width="12.421875" style="63" customWidth="1"/>
    <col min="12" max="12" width="9.8515625" style="63" customWidth="1"/>
    <col min="13" max="15" width="11.421875" style="7" customWidth="1"/>
    <col min="16" max="16384" width="9.8515625" style="63" customWidth="1"/>
  </cols>
  <sheetData>
    <row r="1" spans="1:11" s="1" customFormat="1" ht="12.75" customHeigh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s="1" customFormat="1" ht="11.25" customHeight="1">
      <c r="A2" s="3" t="s">
        <v>94</v>
      </c>
      <c r="B2" s="4"/>
      <c r="C2" s="4"/>
      <c r="D2" s="4"/>
      <c r="E2" s="5"/>
      <c r="F2" s="4"/>
      <c r="G2" s="4"/>
      <c r="H2" s="4"/>
      <c r="I2" s="6"/>
      <c r="J2" s="200" t="s">
        <v>69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01" t="s">
        <v>2</v>
      </c>
      <c r="D4" s="202"/>
      <c r="E4" s="202"/>
      <c r="F4" s="203"/>
      <c r="G4" s="10"/>
      <c r="H4" s="204" t="s">
        <v>3</v>
      </c>
      <c r="I4" s="205"/>
      <c r="J4" s="205"/>
      <c r="K4" s="206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2016</v>
      </c>
      <c r="D6" s="17">
        <f>E6-1</f>
        <v>2017</v>
      </c>
      <c r="E6" s="17">
        <v>2018</v>
      </c>
      <c r="F6" s="18">
        <f>E6</f>
        <v>2018</v>
      </c>
      <c r="G6" s="19"/>
      <c r="H6" s="16">
        <f>J6-2</f>
        <v>2016</v>
      </c>
      <c r="I6" s="17">
        <f>J6-1</f>
        <v>2017</v>
      </c>
      <c r="J6" s="17">
        <v>2018</v>
      </c>
      <c r="K6" s="18">
        <f>J6</f>
        <v>2018</v>
      </c>
    </row>
    <row r="7" spans="1:11" s="11" customFormat="1" ht="11.25" customHeight="1" thickBot="1">
      <c r="A7" s="20"/>
      <c r="B7" s="9"/>
      <c r="C7" s="21" t="s">
        <v>6</v>
      </c>
      <c r="D7" s="22" t="s">
        <v>6</v>
      </c>
      <c r="E7" s="22">
        <v>10</v>
      </c>
      <c r="F7" s="23" t="str">
        <f>CONCATENATE(D6,"=100")</f>
        <v>2017=100</v>
      </c>
      <c r="G7" s="24"/>
      <c r="H7" s="21" t="s">
        <v>6</v>
      </c>
      <c r="I7" s="22" t="s">
        <v>6</v>
      </c>
      <c r="J7" s="22">
        <v>10</v>
      </c>
      <c r="K7" s="23" t="str">
        <f>CONCATENATE(I6,"=100")</f>
        <v>2017=100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51"/>
      <c r="I9" s="151"/>
      <c r="J9" s="151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51"/>
      <c r="I10" s="151"/>
      <c r="J10" s="151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51"/>
      <c r="I11" s="151"/>
      <c r="J11" s="151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51"/>
      <c r="I12" s="151"/>
      <c r="J12" s="151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52"/>
      <c r="I13" s="153"/>
      <c r="J13" s="15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1"/>
      <c r="I14" s="151"/>
      <c r="J14" s="151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52"/>
      <c r="I15" s="153"/>
      <c r="J15" s="15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1"/>
      <c r="I16" s="151"/>
      <c r="J16" s="151"/>
      <c r="K16" s="33"/>
    </row>
    <row r="17" spans="1:11" s="43" customFormat="1" ht="11.25" customHeight="1">
      <c r="A17" s="37" t="s">
        <v>13</v>
      </c>
      <c r="B17" s="38"/>
      <c r="C17" s="39">
        <v>1</v>
      </c>
      <c r="D17" s="39"/>
      <c r="E17" s="39"/>
      <c r="F17" s="40"/>
      <c r="G17" s="41"/>
      <c r="H17" s="152">
        <v>0.005</v>
      </c>
      <c r="I17" s="153"/>
      <c r="J17" s="15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1"/>
      <c r="I18" s="151"/>
      <c r="J18" s="151"/>
      <c r="K18" s="33"/>
    </row>
    <row r="19" spans="1:11" s="34" customFormat="1" ht="11.25" customHeight="1">
      <c r="A19" s="29" t="s">
        <v>14</v>
      </c>
      <c r="B19" s="30"/>
      <c r="C19" s="31">
        <v>3</v>
      </c>
      <c r="D19" s="31">
        <v>4</v>
      </c>
      <c r="E19" s="31"/>
      <c r="F19" s="32"/>
      <c r="G19" s="32"/>
      <c r="H19" s="151">
        <v>0.094</v>
      </c>
      <c r="I19" s="151">
        <v>0.09</v>
      </c>
      <c r="J19" s="151"/>
      <c r="K19" s="33"/>
    </row>
    <row r="20" spans="1:11" s="34" customFormat="1" ht="11.25" customHeight="1">
      <c r="A20" s="36" t="s">
        <v>15</v>
      </c>
      <c r="B20" s="30"/>
      <c r="C20" s="31">
        <v>11</v>
      </c>
      <c r="D20" s="31">
        <v>12</v>
      </c>
      <c r="E20" s="31"/>
      <c r="F20" s="32"/>
      <c r="G20" s="32"/>
      <c r="H20" s="151">
        <v>0.266</v>
      </c>
      <c r="I20" s="151">
        <v>0.011</v>
      </c>
      <c r="J20" s="151"/>
      <c r="K20" s="33"/>
    </row>
    <row r="21" spans="1:11" s="34" customFormat="1" ht="11.25" customHeight="1">
      <c r="A21" s="36" t="s">
        <v>16</v>
      </c>
      <c r="B21" s="30"/>
      <c r="C21" s="31">
        <v>10</v>
      </c>
      <c r="D21" s="31">
        <v>10</v>
      </c>
      <c r="E21" s="31"/>
      <c r="F21" s="32"/>
      <c r="G21" s="32"/>
      <c r="H21" s="151">
        <v>0.256</v>
      </c>
      <c r="I21" s="151">
        <v>0.251</v>
      </c>
      <c r="J21" s="151"/>
      <c r="K21" s="33"/>
    </row>
    <row r="22" spans="1:11" s="43" customFormat="1" ht="11.25" customHeight="1">
      <c r="A22" s="37" t="s">
        <v>17</v>
      </c>
      <c r="B22" s="38"/>
      <c r="C22" s="39">
        <v>24</v>
      </c>
      <c r="D22" s="39">
        <v>26</v>
      </c>
      <c r="E22" s="39"/>
      <c r="F22" s="40"/>
      <c r="G22" s="41"/>
      <c r="H22" s="152">
        <v>0.616</v>
      </c>
      <c r="I22" s="153">
        <v>0.352</v>
      </c>
      <c r="J22" s="15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1"/>
      <c r="I23" s="151"/>
      <c r="J23" s="151"/>
      <c r="K23" s="33"/>
    </row>
    <row r="24" spans="1:11" s="43" customFormat="1" ht="11.25" customHeight="1">
      <c r="A24" s="37" t="s">
        <v>18</v>
      </c>
      <c r="B24" s="38"/>
      <c r="C24" s="39">
        <v>152</v>
      </c>
      <c r="D24" s="39">
        <v>112</v>
      </c>
      <c r="E24" s="39">
        <v>112</v>
      </c>
      <c r="F24" s="40">
        <v>100</v>
      </c>
      <c r="G24" s="41"/>
      <c r="H24" s="152">
        <v>4.766</v>
      </c>
      <c r="I24" s="153">
        <v>3.032</v>
      </c>
      <c r="J24" s="153">
        <v>3.032</v>
      </c>
      <c r="K24" s="42">
        <v>100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1"/>
      <c r="I25" s="151"/>
      <c r="J25" s="151"/>
      <c r="K25" s="33"/>
    </row>
    <row r="26" spans="1:11" s="43" customFormat="1" ht="11.25" customHeight="1">
      <c r="A26" s="37" t="s">
        <v>19</v>
      </c>
      <c r="B26" s="38"/>
      <c r="C26" s="39">
        <v>13</v>
      </c>
      <c r="D26" s="39">
        <v>12</v>
      </c>
      <c r="E26" s="39">
        <v>12</v>
      </c>
      <c r="F26" s="40">
        <v>100</v>
      </c>
      <c r="G26" s="41"/>
      <c r="H26" s="152">
        <v>0.33</v>
      </c>
      <c r="I26" s="153">
        <v>0.3</v>
      </c>
      <c r="J26" s="153">
        <v>0.3</v>
      </c>
      <c r="K26" s="42">
        <v>100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1"/>
      <c r="I27" s="151"/>
      <c r="J27" s="151"/>
      <c r="K27" s="33"/>
    </row>
    <row r="28" spans="1:11" s="34" customFormat="1" ht="11.25" customHeight="1">
      <c r="A28" s="36" t="s">
        <v>20</v>
      </c>
      <c r="B28" s="30"/>
      <c r="C28" s="31"/>
      <c r="D28" s="31">
        <v>2</v>
      </c>
      <c r="E28" s="31">
        <v>1</v>
      </c>
      <c r="F28" s="32"/>
      <c r="G28" s="32"/>
      <c r="H28" s="151"/>
      <c r="I28" s="151">
        <v>0.052</v>
      </c>
      <c r="J28" s="151">
        <v>0.03</v>
      </c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51"/>
      <c r="I29" s="151"/>
      <c r="J29" s="151"/>
      <c r="K29" s="33"/>
    </row>
    <row r="30" spans="1:11" s="34" customFormat="1" ht="11.25" customHeight="1">
      <c r="A30" s="36" t="s">
        <v>22</v>
      </c>
      <c r="B30" s="30"/>
      <c r="C30" s="31">
        <v>36</v>
      </c>
      <c r="D30" s="31">
        <v>43</v>
      </c>
      <c r="E30" s="31">
        <v>16</v>
      </c>
      <c r="F30" s="32"/>
      <c r="G30" s="32"/>
      <c r="H30" s="151">
        <v>1.29</v>
      </c>
      <c r="I30" s="151">
        <v>1.29</v>
      </c>
      <c r="J30" s="151">
        <v>0.448</v>
      </c>
      <c r="K30" s="33"/>
    </row>
    <row r="31" spans="1:11" s="43" customFormat="1" ht="11.25" customHeight="1">
      <c r="A31" s="44" t="s">
        <v>23</v>
      </c>
      <c r="B31" s="38"/>
      <c r="C31" s="39">
        <v>36</v>
      </c>
      <c r="D31" s="39">
        <v>45</v>
      </c>
      <c r="E31" s="39">
        <v>17</v>
      </c>
      <c r="F31" s="40">
        <v>37.77777777777778</v>
      </c>
      <c r="G31" s="41"/>
      <c r="H31" s="152">
        <v>1.29</v>
      </c>
      <c r="I31" s="153">
        <v>1.342</v>
      </c>
      <c r="J31" s="153">
        <v>0.478</v>
      </c>
      <c r="K31" s="42">
        <v>35.618479880774956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1"/>
      <c r="I32" s="151"/>
      <c r="J32" s="151"/>
      <c r="K32" s="33"/>
    </row>
    <row r="33" spans="1:11" s="34" customFormat="1" ht="11.25" customHeight="1">
      <c r="A33" s="36" t="s">
        <v>24</v>
      </c>
      <c r="B33" s="30"/>
      <c r="C33" s="31">
        <v>100</v>
      </c>
      <c r="D33" s="31">
        <v>130</v>
      </c>
      <c r="E33" s="31">
        <v>130</v>
      </c>
      <c r="F33" s="32"/>
      <c r="G33" s="32"/>
      <c r="H33" s="151">
        <v>2</v>
      </c>
      <c r="I33" s="151">
        <v>2.8</v>
      </c>
      <c r="J33" s="151">
        <v>2.5</v>
      </c>
      <c r="K33" s="33"/>
    </row>
    <row r="34" spans="1:11" s="34" customFormat="1" ht="11.25" customHeight="1">
      <c r="A34" s="36" t="s">
        <v>25</v>
      </c>
      <c r="B34" s="30"/>
      <c r="C34" s="31">
        <v>55</v>
      </c>
      <c r="D34" s="31">
        <v>58</v>
      </c>
      <c r="E34" s="31">
        <v>58</v>
      </c>
      <c r="F34" s="32"/>
      <c r="G34" s="32"/>
      <c r="H34" s="151">
        <v>1.05</v>
      </c>
      <c r="I34" s="151">
        <v>1.4</v>
      </c>
      <c r="J34" s="151">
        <v>1.44</v>
      </c>
      <c r="K34" s="33"/>
    </row>
    <row r="35" spans="1:11" s="34" customFormat="1" ht="11.25" customHeight="1">
      <c r="A35" s="36" t="s">
        <v>26</v>
      </c>
      <c r="B35" s="30"/>
      <c r="C35" s="31">
        <v>30</v>
      </c>
      <c r="D35" s="31">
        <v>25</v>
      </c>
      <c r="E35" s="31">
        <v>20</v>
      </c>
      <c r="F35" s="32"/>
      <c r="G35" s="32"/>
      <c r="H35" s="151">
        <v>0.63</v>
      </c>
      <c r="I35" s="151">
        <v>0.525</v>
      </c>
      <c r="J35" s="151">
        <v>0.4</v>
      </c>
      <c r="K35" s="33"/>
    </row>
    <row r="36" spans="1:11" s="34" customFormat="1" ht="11.25" customHeight="1">
      <c r="A36" s="36" t="s">
        <v>27</v>
      </c>
      <c r="B36" s="30"/>
      <c r="C36" s="31">
        <v>184</v>
      </c>
      <c r="D36" s="31">
        <v>150</v>
      </c>
      <c r="E36" s="31">
        <v>125</v>
      </c>
      <c r="F36" s="32"/>
      <c r="G36" s="32"/>
      <c r="H36" s="151">
        <v>4.6</v>
      </c>
      <c r="I36" s="151">
        <v>3.75</v>
      </c>
      <c r="J36" s="151">
        <v>3.15</v>
      </c>
      <c r="K36" s="33"/>
    </row>
    <row r="37" spans="1:11" s="43" customFormat="1" ht="11.25" customHeight="1">
      <c r="A37" s="37" t="s">
        <v>28</v>
      </c>
      <c r="B37" s="38"/>
      <c r="C37" s="39">
        <v>369</v>
      </c>
      <c r="D37" s="39">
        <v>363</v>
      </c>
      <c r="E37" s="39">
        <v>333</v>
      </c>
      <c r="F37" s="40">
        <v>91.73553719008264</v>
      </c>
      <c r="G37" s="41"/>
      <c r="H37" s="152">
        <v>8.28</v>
      </c>
      <c r="I37" s="153">
        <v>8.475</v>
      </c>
      <c r="J37" s="153">
        <v>7.49</v>
      </c>
      <c r="K37" s="42">
        <v>88.37758112094396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1"/>
      <c r="I38" s="151"/>
      <c r="J38" s="151"/>
      <c r="K38" s="33"/>
    </row>
    <row r="39" spans="1:11" s="43" customFormat="1" ht="11.25" customHeight="1">
      <c r="A39" s="37" t="s">
        <v>29</v>
      </c>
      <c r="B39" s="38"/>
      <c r="C39" s="39">
        <v>15</v>
      </c>
      <c r="D39" s="39">
        <v>16</v>
      </c>
      <c r="E39" s="39">
        <v>16</v>
      </c>
      <c r="F39" s="40">
        <v>100</v>
      </c>
      <c r="G39" s="41"/>
      <c r="H39" s="152">
        <v>0.3</v>
      </c>
      <c r="I39" s="153">
        <v>0.28</v>
      </c>
      <c r="J39" s="153">
        <v>0.28</v>
      </c>
      <c r="K39" s="42">
        <v>100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1"/>
      <c r="I40" s="151"/>
      <c r="J40" s="151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>
        <v>1</v>
      </c>
      <c r="F41" s="32"/>
      <c r="G41" s="32"/>
      <c r="H41" s="151"/>
      <c r="I41" s="151"/>
      <c r="J41" s="151">
        <v>0.018</v>
      </c>
      <c r="K41" s="33"/>
    </row>
    <row r="42" spans="1:11" s="34" customFormat="1" ht="11.25" customHeight="1">
      <c r="A42" s="36" t="s">
        <v>31</v>
      </c>
      <c r="B42" s="30"/>
      <c r="C42" s="31">
        <v>3</v>
      </c>
      <c r="D42" s="31"/>
      <c r="E42" s="31">
        <v>2</v>
      </c>
      <c r="F42" s="32"/>
      <c r="G42" s="32"/>
      <c r="H42" s="151">
        <v>0.075</v>
      </c>
      <c r="I42" s="151"/>
      <c r="J42" s="151">
        <v>0.05</v>
      </c>
      <c r="K42" s="33"/>
    </row>
    <row r="43" spans="1:11" s="34" customFormat="1" ht="11.25" customHeight="1">
      <c r="A43" s="36" t="s">
        <v>32</v>
      </c>
      <c r="B43" s="30"/>
      <c r="C43" s="31">
        <v>12</v>
      </c>
      <c r="D43" s="31">
        <v>9</v>
      </c>
      <c r="E43" s="31">
        <v>5</v>
      </c>
      <c r="F43" s="32"/>
      <c r="G43" s="32"/>
      <c r="H43" s="151">
        <v>0.456</v>
      </c>
      <c r="I43" s="151">
        <v>0.342</v>
      </c>
      <c r="J43" s="151">
        <v>0.06</v>
      </c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51"/>
      <c r="I44" s="151"/>
      <c r="J44" s="151"/>
      <c r="K44" s="33"/>
    </row>
    <row r="45" spans="1:11" s="34" customFormat="1" ht="11.25" customHeight="1">
      <c r="A45" s="36" t="s">
        <v>34</v>
      </c>
      <c r="B45" s="30"/>
      <c r="C45" s="31">
        <v>3</v>
      </c>
      <c r="D45" s="31">
        <v>3</v>
      </c>
      <c r="E45" s="31"/>
      <c r="F45" s="32"/>
      <c r="G45" s="32"/>
      <c r="H45" s="151">
        <v>0.06</v>
      </c>
      <c r="I45" s="151">
        <v>0.063</v>
      </c>
      <c r="J45" s="151"/>
      <c r="K45" s="33"/>
    </row>
    <row r="46" spans="1:11" s="34" customFormat="1" ht="11.25" customHeight="1">
      <c r="A46" s="36" t="s">
        <v>35</v>
      </c>
      <c r="B46" s="30"/>
      <c r="C46" s="31">
        <v>9</v>
      </c>
      <c r="D46" s="31">
        <v>7</v>
      </c>
      <c r="E46" s="31">
        <v>3</v>
      </c>
      <c r="F46" s="32"/>
      <c r="G46" s="32"/>
      <c r="H46" s="151">
        <v>0.135</v>
      </c>
      <c r="I46" s="151">
        <v>0.105</v>
      </c>
      <c r="J46" s="151">
        <v>0.045</v>
      </c>
      <c r="K46" s="33"/>
    </row>
    <row r="47" spans="1:11" s="34" customFormat="1" ht="11.25" customHeight="1">
      <c r="A47" s="36" t="s">
        <v>36</v>
      </c>
      <c r="B47" s="30"/>
      <c r="C47" s="31">
        <v>117</v>
      </c>
      <c r="D47" s="31">
        <v>112</v>
      </c>
      <c r="E47" s="31">
        <v>110</v>
      </c>
      <c r="F47" s="32"/>
      <c r="G47" s="32"/>
      <c r="H47" s="151">
        <v>4.095</v>
      </c>
      <c r="I47" s="151">
        <v>3.682</v>
      </c>
      <c r="J47" s="151">
        <v>3.3</v>
      </c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51"/>
      <c r="I48" s="151"/>
      <c r="J48" s="151"/>
      <c r="K48" s="33"/>
    </row>
    <row r="49" spans="1:11" s="34" customFormat="1" ht="11.25" customHeight="1">
      <c r="A49" s="36" t="s">
        <v>38</v>
      </c>
      <c r="B49" s="30"/>
      <c r="C49" s="31">
        <v>5</v>
      </c>
      <c r="D49" s="31">
        <v>5</v>
      </c>
      <c r="E49" s="31"/>
      <c r="F49" s="32"/>
      <c r="G49" s="32"/>
      <c r="H49" s="151">
        <v>0.125</v>
      </c>
      <c r="I49" s="151">
        <v>0.125</v>
      </c>
      <c r="J49" s="151"/>
      <c r="K49" s="33"/>
    </row>
    <row r="50" spans="1:11" s="43" customFormat="1" ht="11.25" customHeight="1">
      <c r="A50" s="44" t="s">
        <v>39</v>
      </c>
      <c r="B50" s="38"/>
      <c r="C50" s="39">
        <v>149</v>
      </c>
      <c r="D50" s="39">
        <v>136</v>
      </c>
      <c r="E50" s="39">
        <v>121</v>
      </c>
      <c r="F50" s="40">
        <v>88.97058823529412</v>
      </c>
      <c r="G50" s="41"/>
      <c r="H50" s="152">
        <v>4.946</v>
      </c>
      <c r="I50" s="153">
        <v>4.317</v>
      </c>
      <c r="J50" s="153">
        <v>3.473</v>
      </c>
      <c r="K50" s="42">
        <v>80.44938614778782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1"/>
      <c r="I51" s="151"/>
      <c r="J51" s="151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52"/>
      <c r="I52" s="153"/>
      <c r="J52" s="15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1"/>
      <c r="I53" s="151"/>
      <c r="J53" s="151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51"/>
      <c r="I54" s="151"/>
      <c r="J54" s="151"/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51"/>
      <c r="I55" s="151"/>
      <c r="J55" s="151"/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51"/>
      <c r="I56" s="151"/>
      <c r="J56" s="151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51"/>
      <c r="I57" s="151"/>
      <c r="J57" s="151"/>
      <c r="K57" s="33"/>
    </row>
    <row r="58" spans="1:11" s="34" customFormat="1" ht="11.25" customHeight="1">
      <c r="A58" s="36" t="s">
        <v>45</v>
      </c>
      <c r="B58" s="30"/>
      <c r="C58" s="31">
        <v>25</v>
      </c>
      <c r="D58" s="31">
        <v>14</v>
      </c>
      <c r="E58" s="31">
        <v>6</v>
      </c>
      <c r="F58" s="32"/>
      <c r="G58" s="32"/>
      <c r="H58" s="151">
        <v>0.575</v>
      </c>
      <c r="I58" s="151">
        <v>0.301</v>
      </c>
      <c r="J58" s="151">
        <v>0.121</v>
      </c>
      <c r="K58" s="33"/>
    </row>
    <row r="59" spans="1:11" s="43" customFormat="1" ht="11.25" customHeight="1">
      <c r="A59" s="37" t="s">
        <v>46</v>
      </c>
      <c r="B59" s="38"/>
      <c r="C59" s="39">
        <v>25</v>
      </c>
      <c r="D59" s="39">
        <v>14</v>
      </c>
      <c r="E59" s="39">
        <v>6</v>
      </c>
      <c r="F59" s="40">
        <v>42.857142857142854</v>
      </c>
      <c r="G59" s="41"/>
      <c r="H59" s="152">
        <v>0.575</v>
      </c>
      <c r="I59" s="153">
        <v>0.301</v>
      </c>
      <c r="J59" s="153">
        <v>0.121</v>
      </c>
      <c r="K59" s="42">
        <v>40.199335548172755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1"/>
      <c r="I60" s="151"/>
      <c r="J60" s="151"/>
      <c r="K60" s="33"/>
    </row>
    <row r="61" spans="1:11" s="34" customFormat="1" ht="11.25" customHeight="1">
      <c r="A61" s="36" t="s">
        <v>47</v>
      </c>
      <c r="B61" s="30"/>
      <c r="C61" s="31">
        <v>160</v>
      </c>
      <c r="D61" s="31">
        <v>150</v>
      </c>
      <c r="E61" s="31">
        <v>210</v>
      </c>
      <c r="F61" s="32"/>
      <c r="G61" s="32"/>
      <c r="H61" s="151">
        <v>5.985</v>
      </c>
      <c r="I61" s="151">
        <v>4.1</v>
      </c>
      <c r="J61" s="151">
        <v>6.3</v>
      </c>
      <c r="K61" s="33"/>
    </row>
    <row r="62" spans="1:11" s="34" customFormat="1" ht="11.25" customHeight="1">
      <c r="A62" s="36" t="s">
        <v>48</v>
      </c>
      <c r="B62" s="30"/>
      <c r="C62" s="31">
        <v>75</v>
      </c>
      <c r="D62" s="31">
        <v>75</v>
      </c>
      <c r="E62" s="31">
        <v>64</v>
      </c>
      <c r="F62" s="32"/>
      <c r="G62" s="32"/>
      <c r="H62" s="151">
        <v>1.875</v>
      </c>
      <c r="I62" s="151">
        <v>1.6</v>
      </c>
      <c r="J62" s="151">
        <v>1.6</v>
      </c>
      <c r="K62" s="33"/>
    </row>
    <row r="63" spans="1:11" s="34" customFormat="1" ht="11.25" customHeight="1">
      <c r="A63" s="36" t="s">
        <v>49</v>
      </c>
      <c r="B63" s="30"/>
      <c r="C63" s="31">
        <v>106</v>
      </c>
      <c r="D63" s="31">
        <v>100</v>
      </c>
      <c r="E63" s="31">
        <v>100</v>
      </c>
      <c r="F63" s="32"/>
      <c r="G63" s="32"/>
      <c r="H63" s="151">
        <v>3.18</v>
      </c>
      <c r="I63" s="151">
        <v>3</v>
      </c>
      <c r="J63" s="151">
        <v>3</v>
      </c>
      <c r="K63" s="33"/>
    </row>
    <row r="64" spans="1:11" s="43" customFormat="1" ht="11.25" customHeight="1">
      <c r="A64" s="37" t="s">
        <v>50</v>
      </c>
      <c r="B64" s="38"/>
      <c r="C64" s="39">
        <v>341</v>
      </c>
      <c r="D64" s="39">
        <v>325</v>
      </c>
      <c r="E64" s="39">
        <v>374</v>
      </c>
      <c r="F64" s="40">
        <v>115.07692307692308</v>
      </c>
      <c r="G64" s="41"/>
      <c r="H64" s="152">
        <v>11.040000000000001</v>
      </c>
      <c r="I64" s="153">
        <v>8.7</v>
      </c>
      <c r="J64" s="153">
        <v>10.9</v>
      </c>
      <c r="K64" s="42">
        <v>125.28735632183908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1"/>
      <c r="I65" s="151"/>
      <c r="J65" s="151"/>
      <c r="K65" s="33"/>
    </row>
    <row r="66" spans="1:11" s="43" customFormat="1" ht="11.25" customHeight="1">
      <c r="A66" s="37" t="s">
        <v>51</v>
      </c>
      <c r="B66" s="38"/>
      <c r="C66" s="39">
        <v>518</v>
      </c>
      <c r="D66" s="39">
        <v>428</v>
      </c>
      <c r="E66" s="39">
        <v>470</v>
      </c>
      <c r="F66" s="40">
        <v>109.81308411214954</v>
      </c>
      <c r="G66" s="41"/>
      <c r="H66" s="152">
        <v>11.059</v>
      </c>
      <c r="I66" s="153">
        <v>9.63</v>
      </c>
      <c r="J66" s="153">
        <v>9.185</v>
      </c>
      <c r="K66" s="42">
        <v>95.37902388369677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1"/>
      <c r="I67" s="151"/>
      <c r="J67" s="151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51"/>
      <c r="I68" s="151"/>
      <c r="J68" s="151"/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51"/>
      <c r="I69" s="151"/>
      <c r="J69" s="151"/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52"/>
      <c r="I70" s="153"/>
      <c r="J70" s="15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1"/>
      <c r="I71" s="151"/>
      <c r="J71" s="151"/>
      <c r="K71" s="33"/>
    </row>
    <row r="72" spans="1:11" s="34" customFormat="1" ht="11.25" customHeight="1">
      <c r="A72" s="36" t="s">
        <v>55</v>
      </c>
      <c r="B72" s="30"/>
      <c r="C72" s="31">
        <v>186</v>
      </c>
      <c r="D72" s="31">
        <v>186</v>
      </c>
      <c r="E72" s="31">
        <v>184</v>
      </c>
      <c r="F72" s="32"/>
      <c r="G72" s="32"/>
      <c r="H72" s="151">
        <v>6.662</v>
      </c>
      <c r="I72" s="151">
        <v>6.71</v>
      </c>
      <c r="J72" s="151">
        <v>6.71</v>
      </c>
      <c r="K72" s="33"/>
    </row>
    <row r="73" spans="1:11" s="34" customFormat="1" ht="11.25" customHeight="1">
      <c r="A73" s="36" t="s">
        <v>56</v>
      </c>
      <c r="B73" s="30"/>
      <c r="C73" s="31">
        <v>5</v>
      </c>
      <c r="D73" s="31">
        <v>6</v>
      </c>
      <c r="E73" s="31">
        <v>6</v>
      </c>
      <c r="F73" s="32"/>
      <c r="G73" s="32"/>
      <c r="H73" s="151">
        <v>0.09</v>
      </c>
      <c r="I73" s="151">
        <v>0.09</v>
      </c>
      <c r="J73" s="151">
        <v>0.09</v>
      </c>
      <c r="K73" s="33"/>
    </row>
    <row r="74" spans="1:11" s="34" customFormat="1" ht="11.25" customHeight="1">
      <c r="A74" s="36" t="s">
        <v>57</v>
      </c>
      <c r="B74" s="30"/>
      <c r="C74" s="31">
        <v>25</v>
      </c>
      <c r="D74" s="31">
        <v>25</v>
      </c>
      <c r="E74" s="31">
        <v>25</v>
      </c>
      <c r="F74" s="32"/>
      <c r="G74" s="32"/>
      <c r="H74" s="151">
        <v>0.5</v>
      </c>
      <c r="I74" s="151">
        <v>0.5</v>
      </c>
      <c r="J74" s="151">
        <v>0.5</v>
      </c>
      <c r="K74" s="33"/>
    </row>
    <row r="75" spans="1:11" s="34" customFormat="1" ht="11.25" customHeight="1">
      <c r="A75" s="36" t="s">
        <v>58</v>
      </c>
      <c r="B75" s="30"/>
      <c r="C75" s="31">
        <v>356</v>
      </c>
      <c r="D75" s="31">
        <v>356</v>
      </c>
      <c r="E75" s="31">
        <v>399</v>
      </c>
      <c r="F75" s="32"/>
      <c r="G75" s="32"/>
      <c r="H75" s="151">
        <v>11.914</v>
      </c>
      <c r="I75" s="151">
        <v>12.1395</v>
      </c>
      <c r="J75" s="151">
        <v>12.14</v>
      </c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51"/>
      <c r="I76" s="151"/>
      <c r="J76" s="151"/>
      <c r="K76" s="33"/>
    </row>
    <row r="77" spans="1:11" s="34" customFormat="1" ht="11.25" customHeight="1">
      <c r="A77" s="36" t="s">
        <v>60</v>
      </c>
      <c r="B77" s="30"/>
      <c r="C77" s="31">
        <v>5</v>
      </c>
      <c r="D77" s="31">
        <v>3</v>
      </c>
      <c r="E77" s="31"/>
      <c r="F77" s="32"/>
      <c r="G77" s="32"/>
      <c r="H77" s="151">
        <v>0.09</v>
      </c>
      <c r="I77" s="151">
        <v>0.06</v>
      </c>
      <c r="J77" s="151"/>
      <c r="K77" s="33"/>
    </row>
    <row r="78" spans="1:11" s="34" customFormat="1" ht="11.25" customHeight="1">
      <c r="A78" s="36" t="s">
        <v>61</v>
      </c>
      <c r="B78" s="30"/>
      <c r="C78" s="31">
        <v>10</v>
      </c>
      <c r="D78" s="31"/>
      <c r="E78" s="31">
        <v>10</v>
      </c>
      <c r="F78" s="32"/>
      <c r="G78" s="32"/>
      <c r="H78" s="151">
        <v>0.25</v>
      </c>
      <c r="I78" s="151"/>
      <c r="J78" s="151">
        <v>0.25</v>
      </c>
      <c r="K78" s="33"/>
    </row>
    <row r="79" spans="1:11" s="34" customFormat="1" ht="11.25" customHeight="1">
      <c r="A79" s="36" t="s">
        <v>62</v>
      </c>
      <c r="B79" s="30"/>
      <c r="C79" s="31">
        <v>10</v>
      </c>
      <c r="D79" s="31">
        <v>10</v>
      </c>
      <c r="E79" s="31">
        <v>2</v>
      </c>
      <c r="F79" s="32"/>
      <c r="G79" s="32"/>
      <c r="H79" s="151">
        <v>0.2</v>
      </c>
      <c r="I79" s="151">
        <v>0.25</v>
      </c>
      <c r="J79" s="151">
        <v>0.04</v>
      </c>
      <c r="K79" s="33"/>
    </row>
    <row r="80" spans="1:11" s="43" customFormat="1" ht="11.25" customHeight="1">
      <c r="A80" s="44" t="s">
        <v>63</v>
      </c>
      <c r="B80" s="38"/>
      <c r="C80" s="39">
        <v>597</v>
      </c>
      <c r="D80" s="39">
        <v>586</v>
      </c>
      <c r="E80" s="39">
        <v>626</v>
      </c>
      <c r="F80" s="40">
        <v>106.8259385665529</v>
      </c>
      <c r="G80" s="41"/>
      <c r="H80" s="152">
        <v>19.706</v>
      </c>
      <c r="I80" s="153">
        <v>19.749499999999998</v>
      </c>
      <c r="J80" s="153">
        <v>19.73</v>
      </c>
      <c r="K80" s="42">
        <v>99.90126332312212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1"/>
      <c r="I81" s="151"/>
      <c r="J81" s="151"/>
      <c r="K81" s="33"/>
    </row>
    <row r="82" spans="1:11" s="34" customFormat="1" ht="11.25" customHeight="1">
      <c r="A82" s="36" t="s">
        <v>64</v>
      </c>
      <c r="B82" s="30"/>
      <c r="C82" s="31">
        <v>57</v>
      </c>
      <c r="D82" s="31">
        <v>65</v>
      </c>
      <c r="E82" s="31">
        <v>54</v>
      </c>
      <c r="F82" s="32"/>
      <c r="G82" s="32"/>
      <c r="H82" s="151">
        <v>1.315</v>
      </c>
      <c r="I82" s="151">
        <v>1.115</v>
      </c>
      <c r="J82" s="151">
        <v>1.115</v>
      </c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51"/>
      <c r="I83" s="151"/>
      <c r="J83" s="151"/>
      <c r="K83" s="33"/>
    </row>
    <row r="84" spans="1:11" s="43" customFormat="1" ht="11.25" customHeight="1">
      <c r="A84" s="37" t="s">
        <v>66</v>
      </c>
      <c r="B84" s="38"/>
      <c r="C84" s="39">
        <v>57</v>
      </c>
      <c r="D84" s="39">
        <v>65</v>
      </c>
      <c r="E84" s="39">
        <v>54</v>
      </c>
      <c r="F84" s="40">
        <v>83.07692307692308</v>
      </c>
      <c r="G84" s="41"/>
      <c r="H84" s="152">
        <v>1.315</v>
      </c>
      <c r="I84" s="153">
        <v>1.115</v>
      </c>
      <c r="J84" s="153">
        <v>1.115</v>
      </c>
      <c r="K84" s="42">
        <v>100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1"/>
      <c r="I85" s="151"/>
      <c r="J85" s="15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4"/>
      <c r="I86" s="155"/>
      <c r="J86" s="155"/>
      <c r="K86" s="51"/>
    </row>
    <row r="87" spans="1:11" s="43" customFormat="1" ht="11.25" customHeight="1">
      <c r="A87" s="52" t="s">
        <v>67</v>
      </c>
      <c r="B87" s="53"/>
      <c r="C87" s="54">
        <v>2297</v>
      </c>
      <c r="D87" s="54">
        <v>2128</v>
      </c>
      <c r="E87" s="54">
        <v>2141</v>
      </c>
      <c r="F87" s="55">
        <f>IF(D87&gt;0,100*E87/D87,0)</f>
        <v>100.6109022556391</v>
      </c>
      <c r="G87" s="41"/>
      <c r="H87" s="156">
        <v>64.228</v>
      </c>
      <c r="I87" s="157">
        <v>57.5935</v>
      </c>
      <c r="J87" s="157">
        <v>56.104000000000006</v>
      </c>
      <c r="K87" s="55">
        <f>IF(I87&gt;0,100*J87/I87,0)</f>
        <v>97.41377065120197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4" useFirstPageNumber="1" horizontalDpi="600" verticalDpi="600" orientation="portrait" paperSize="9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B183"/>
  <sheetViews>
    <sheetView showZeros="0" view="pageBreakPreview" zoomScale="75" zoomScaleSheetLayoutView="75" zoomScalePageLayoutView="0" workbookViewId="0" topLeftCell="A1">
      <selection activeCell="A1" sqref="A1"/>
    </sheetView>
  </sheetViews>
  <sheetFormatPr defaultColWidth="8.7109375" defaultRowHeight="15"/>
  <cols>
    <col min="1" max="1" width="23.57421875" style="66" customWidth="1"/>
    <col min="2" max="2" width="0.9921875" style="66" customWidth="1"/>
    <col min="3" max="3" width="1.1484375" style="66" customWidth="1"/>
    <col min="4" max="4" width="6.421875" style="66" customWidth="1"/>
    <col min="5" max="7" width="9.421875" style="66" customWidth="1"/>
    <col min="8" max="8" width="10.421875" style="66" customWidth="1"/>
    <col min="9" max="9" width="0.9921875" style="66" customWidth="1"/>
    <col min="10" max="10" width="6.421875" style="66" customWidth="1"/>
    <col min="11" max="13" width="9.421875" style="66" customWidth="1"/>
    <col min="14" max="14" width="10.421875" style="66" customWidth="1"/>
    <col min="15" max="15" width="23.28125" style="66" customWidth="1"/>
    <col min="16" max="16" width="0.9921875" style="66" customWidth="1"/>
    <col min="17" max="17" width="1.1484375" style="66" customWidth="1"/>
    <col min="18" max="18" width="6.421875" style="66" customWidth="1"/>
    <col min="19" max="21" width="9.421875" style="66" customWidth="1"/>
    <col min="22" max="22" width="10.421875" style="66" customWidth="1"/>
    <col min="23" max="23" width="0.9921875" style="66" customWidth="1"/>
    <col min="24" max="24" width="6.421875" style="66" customWidth="1"/>
    <col min="25" max="27" width="9.421875" style="66" customWidth="1"/>
    <col min="28" max="28" width="10.421875" style="66" customWidth="1"/>
    <col min="29" max="16384" width="8.7109375" style="66" customWidth="1"/>
  </cols>
  <sheetData>
    <row r="1" spans="1:22" ht="9">
      <c r="A1" s="65"/>
      <c r="B1" s="65"/>
      <c r="C1" s="65"/>
      <c r="D1" s="65"/>
      <c r="E1" s="65"/>
      <c r="F1" s="65"/>
      <c r="G1" s="65"/>
      <c r="H1" s="65"/>
      <c r="O1" s="65"/>
      <c r="P1" s="65"/>
      <c r="Q1" s="65"/>
      <c r="R1" s="65"/>
      <c r="S1" s="65"/>
      <c r="T1" s="65"/>
      <c r="U1" s="65"/>
      <c r="V1" s="65"/>
    </row>
    <row r="2" spans="1:27" s="69" customFormat="1" ht="9.75">
      <c r="A2" s="67" t="s">
        <v>117</v>
      </c>
      <c r="B2" s="68"/>
      <c r="C2" s="68"/>
      <c r="D2" s="68"/>
      <c r="E2" s="68"/>
      <c r="F2" s="68"/>
      <c r="G2" s="68"/>
      <c r="H2" s="68"/>
      <c r="J2" s="69" t="s">
        <v>118</v>
      </c>
      <c r="M2" s="69" t="s">
        <v>124</v>
      </c>
      <c r="O2" s="67" t="s">
        <v>117</v>
      </c>
      <c r="P2" s="68"/>
      <c r="Q2" s="68"/>
      <c r="R2" s="68"/>
      <c r="S2" s="68"/>
      <c r="T2" s="68"/>
      <c r="U2" s="68"/>
      <c r="V2" s="68"/>
      <c r="X2" s="69" t="s">
        <v>118</v>
      </c>
      <c r="AA2" s="69" t="s">
        <v>124</v>
      </c>
    </row>
    <row r="3" spans="1:22" s="69" customFormat="1" ht="12" customHeight="1" thickBot="1">
      <c r="A3" s="68"/>
      <c r="B3" s="68"/>
      <c r="C3" s="68"/>
      <c r="D3" s="68"/>
      <c r="E3" s="68"/>
      <c r="F3" s="68"/>
      <c r="G3" s="68"/>
      <c r="H3" s="68"/>
      <c r="O3" s="68"/>
      <c r="P3" s="68"/>
      <c r="Q3" s="68"/>
      <c r="R3" s="68"/>
      <c r="S3" s="68"/>
      <c r="T3" s="68"/>
      <c r="U3" s="68"/>
      <c r="V3" s="68"/>
    </row>
    <row r="4" spans="1:28" s="69" customFormat="1" ht="10.5" thickBot="1">
      <c r="A4" s="70"/>
      <c r="B4" s="71"/>
      <c r="C4" s="72"/>
      <c r="D4" s="189" t="s">
        <v>119</v>
      </c>
      <c r="E4" s="190"/>
      <c r="F4" s="190"/>
      <c r="G4" s="190"/>
      <c r="H4" s="191"/>
      <c r="J4" s="189" t="s">
        <v>120</v>
      </c>
      <c r="K4" s="190"/>
      <c r="L4" s="190"/>
      <c r="M4" s="190"/>
      <c r="N4" s="191"/>
      <c r="O4" s="70"/>
      <c r="P4" s="71"/>
      <c r="Q4" s="72"/>
      <c r="R4" s="189" t="s">
        <v>119</v>
      </c>
      <c r="S4" s="190"/>
      <c r="T4" s="190"/>
      <c r="U4" s="190"/>
      <c r="V4" s="191"/>
      <c r="X4" s="189" t="s">
        <v>120</v>
      </c>
      <c r="Y4" s="190"/>
      <c r="Z4" s="190"/>
      <c r="AA4" s="190"/>
      <c r="AB4" s="191"/>
    </row>
    <row r="5" spans="1:28" s="69" customFormat="1" ht="9.75">
      <c r="A5" s="73" t="s">
        <v>121</v>
      </c>
      <c r="B5" s="74"/>
      <c r="C5" s="72"/>
      <c r="D5" s="70"/>
      <c r="E5" s="75" t="s">
        <v>322</v>
      </c>
      <c r="F5" s="75" t="s">
        <v>122</v>
      </c>
      <c r="G5" s="75" t="s">
        <v>123</v>
      </c>
      <c r="H5" s="76">
        <f>G6</f>
        <v>2017</v>
      </c>
      <c r="J5" s="70"/>
      <c r="K5" s="75" t="s">
        <v>322</v>
      </c>
      <c r="L5" s="75" t="s">
        <v>122</v>
      </c>
      <c r="M5" s="75" t="s">
        <v>123</v>
      </c>
      <c r="N5" s="76">
        <f>M6</f>
        <v>2017</v>
      </c>
      <c r="O5" s="73" t="s">
        <v>121</v>
      </c>
      <c r="P5" s="74"/>
      <c r="Q5" s="72"/>
      <c r="R5" s="70"/>
      <c r="S5" s="75" t="s">
        <v>322</v>
      </c>
      <c r="T5" s="75" t="s">
        <v>122</v>
      </c>
      <c r="U5" s="75" t="s">
        <v>123</v>
      </c>
      <c r="V5" s="76">
        <f>U6</f>
        <v>2017</v>
      </c>
      <c r="X5" s="70"/>
      <c r="Y5" s="75" t="s">
        <v>322</v>
      </c>
      <c r="Z5" s="75" t="s">
        <v>122</v>
      </c>
      <c r="AA5" s="75" t="s">
        <v>123</v>
      </c>
      <c r="AB5" s="76">
        <f>AA6</f>
        <v>2017</v>
      </c>
    </row>
    <row r="6" spans="1:28" s="69" customFormat="1" ht="23.25" customHeight="1" thickBot="1">
      <c r="A6" s="77"/>
      <c r="B6" s="78"/>
      <c r="C6" s="79"/>
      <c r="D6" s="80" t="s">
        <v>321</v>
      </c>
      <c r="E6" s="81">
        <f>G6-2</f>
        <v>2015</v>
      </c>
      <c r="F6" s="81">
        <f>G6-1</f>
        <v>2016</v>
      </c>
      <c r="G6" s="81">
        <v>2017</v>
      </c>
      <c r="H6" s="82" t="str">
        <f>CONCATENATE(F6,"=100")</f>
        <v>2016=100</v>
      </c>
      <c r="I6" s="83"/>
      <c r="J6" s="80" t="s">
        <v>321</v>
      </c>
      <c r="K6" s="81">
        <f>M6-2</f>
        <v>2015</v>
      </c>
      <c r="L6" s="81">
        <f>M6-1</f>
        <v>2016</v>
      </c>
      <c r="M6" s="81">
        <v>2017</v>
      </c>
      <c r="N6" s="82" t="str">
        <f>CONCATENATE(L6,"=100")</f>
        <v>2016=100</v>
      </c>
      <c r="O6" s="77"/>
      <c r="P6" s="78"/>
      <c r="Q6" s="79"/>
      <c r="R6" s="80" t="s">
        <v>321</v>
      </c>
      <c r="S6" s="81">
        <f>U6-2</f>
        <v>2015</v>
      </c>
      <c r="T6" s="81">
        <f>U6-1</f>
        <v>2016</v>
      </c>
      <c r="U6" s="81">
        <v>2017</v>
      </c>
      <c r="V6" s="82" t="str">
        <f>CONCATENATE(T6,"=100")</f>
        <v>2016=100</v>
      </c>
      <c r="W6" s="83"/>
      <c r="X6" s="80" t="s">
        <v>321</v>
      </c>
      <c r="Y6" s="81">
        <f>AA6-2</f>
        <v>2015</v>
      </c>
      <c r="Z6" s="81">
        <f>AA6-1</f>
        <v>2016</v>
      </c>
      <c r="AA6" s="81">
        <v>2017</v>
      </c>
      <c r="AB6" s="82" t="str">
        <f>CONCATENATE(Z6,"=100")</f>
        <v>2016=100</v>
      </c>
    </row>
    <row r="7" spans="1:28" s="90" customFormat="1" ht="11.25" customHeight="1">
      <c r="A7" s="84"/>
      <c r="B7" s="84"/>
      <c r="C7" s="84"/>
      <c r="D7" s="85"/>
      <c r="E7" s="86"/>
      <c r="F7" s="86"/>
      <c r="G7" s="86"/>
      <c r="H7" s="86">
        <f>IF(AND(F7&gt;0,G7&gt;0),G7*100/F7,"")</f>
      </c>
      <c r="I7" s="87"/>
      <c r="J7" s="87"/>
      <c r="K7" s="88"/>
      <c r="L7" s="88"/>
      <c r="M7" s="88"/>
      <c r="N7" s="88">
        <f>IF(AND(L7&gt;0,M7&gt;0),M7*100/L7,"")</f>
      </c>
      <c r="O7" s="84"/>
      <c r="P7" s="84"/>
      <c r="Q7" s="84"/>
      <c r="R7" s="85"/>
      <c r="S7" s="86"/>
      <c r="T7" s="86"/>
      <c r="U7" s="86"/>
      <c r="V7" s="86">
        <f>IF(AND(T7&gt;0,U7&gt;0),U7*100/T7,"")</f>
      </c>
      <c r="W7" s="87"/>
      <c r="X7" s="87"/>
      <c r="Y7" s="88"/>
      <c r="Z7" s="88"/>
      <c r="AA7" s="88"/>
      <c r="AB7" s="89">
        <f>IF(AND(Z7&gt;0,AA7&gt;0),AA7*100/Z7,"")</f>
      </c>
    </row>
    <row r="8" spans="1:28" s="90" customFormat="1" ht="11.25" customHeight="1">
      <c r="A8" s="84"/>
      <c r="B8" s="84"/>
      <c r="C8" s="84"/>
      <c r="D8" s="85"/>
      <c r="E8" s="86"/>
      <c r="F8" s="86"/>
      <c r="G8" s="86"/>
      <c r="H8" s="86"/>
      <c r="I8" s="86"/>
      <c r="J8" s="86"/>
      <c r="K8" s="86"/>
      <c r="L8" s="86"/>
      <c r="M8" s="86"/>
      <c r="N8" s="88"/>
      <c r="O8" s="84"/>
      <c r="P8" s="84"/>
      <c r="Q8" s="84"/>
      <c r="R8" s="85"/>
      <c r="S8" s="86"/>
      <c r="T8" s="86"/>
      <c r="U8" s="86"/>
      <c r="V8" s="86"/>
      <c r="W8" s="87"/>
      <c r="X8" s="87"/>
      <c r="Y8" s="88"/>
      <c r="Z8" s="88"/>
      <c r="AA8" s="88"/>
      <c r="AB8" s="89"/>
    </row>
    <row r="9" spans="1:28" s="90" customFormat="1" ht="11.25" customHeight="1">
      <c r="A9" s="84" t="s">
        <v>125</v>
      </c>
      <c r="B9" s="84"/>
      <c r="C9" s="84"/>
      <c r="D9" s="105"/>
      <c r="E9" s="86"/>
      <c r="F9" s="86"/>
      <c r="G9" s="86"/>
      <c r="H9" s="86">
        <f aca="true" t="shared" si="0" ref="H9:H22">IF(AND(F9&gt;0,G9&gt;0),G9*100/F9,"")</f>
      </c>
      <c r="I9" s="87"/>
      <c r="J9" s="106"/>
      <c r="K9" s="88"/>
      <c r="L9" s="88"/>
      <c r="M9" s="88"/>
      <c r="N9" s="88">
        <f aca="true" t="shared" si="1" ref="N9:N22">IF(AND(L9&gt;0,M9&gt;0),M9*100/L9,"")</f>
      </c>
      <c r="O9" s="84" t="s">
        <v>135</v>
      </c>
      <c r="P9" s="84"/>
      <c r="Q9" s="84"/>
      <c r="R9" s="105"/>
      <c r="S9" s="86"/>
      <c r="T9" s="86"/>
      <c r="U9" s="86"/>
      <c r="V9" s="86">
        <f aca="true" t="shared" si="2" ref="V9:V18">IF(AND(T9&gt;0,U9&gt;0),U9*100/T9,"")</f>
      </c>
      <c r="W9" s="87"/>
      <c r="X9" s="106"/>
      <c r="Y9" s="88"/>
      <c r="Z9" s="88"/>
      <c r="AA9" s="88"/>
      <c r="AB9" s="89">
        <f aca="true" t="shared" si="3" ref="AB9:AB18">IF(AND(Z9&gt;0,AA9&gt;0),AA9*100/Z9,"")</f>
      </c>
    </row>
    <row r="10" spans="1:28" s="90" customFormat="1" ht="11.25" customHeight="1">
      <c r="A10" s="84" t="s">
        <v>126</v>
      </c>
      <c r="B10" s="86"/>
      <c r="C10" s="86"/>
      <c r="D10" s="105">
        <v>9</v>
      </c>
      <c r="E10" s="92">
        <v>1828.423</v>
      </c>
      <c r="F10" s="92">
        <v>1800.3616459999998</v>
      </c>
      <c r="G10" s="92">
        <v>1647.2667349775786</v>
      </c>
      <c r="H10" s="92">
        <f t="shared" si="0"/>
        <v>91.49643565432736</v>
      </c>
      <c r="I10" s="88"/>
      <c r="J10" s="106">
        <v>9</v>
      </c>
      <c r="K10" s="89">
        <v>5437.736</v>
      </c>
      <c r="L10" s="89">
        <v>6913.501258119128</v>
      </c>
      <c r="M10" s="89">
        <v>3787.8645999999994</v>
      </c>
      <c r="N10" s="88">
        <f t="shared" si="1"/>
        <v>54.789381799151045</v>
      </c>
      <c r="O10" s="84" t="s">
        <v>282</v>
      </c>
      <c r="P10" s="86"/>
      <c r="Q10" s="86"/>
      <c r="R10" s="105">
        <v>6</v>
      </c>
      <c r="S10" s="92">
        <v>6.173</v>
      </c>
      <c r="T10" s="92">
        <v>6.124</v>
      </c>
      <c r="U10" s="92">
        <v>6.242190000000001</v>
      </c>
      <c r="V10" s="92">
        <f t="shared" si="2"/>
        <v>101.92994774657089</v>
      </c>
      <c r="W10" s="88"/>
      <c r="X10" s="106">
        <v>6</v>
      </c>
      <c r="Y10" s="89">
        <v>53.596000000000004</v>
      </c>
      <c r="Z10" s="89">
        <v>57.66525</v>
      </c>
      <c r="AA10" s="89">
        <v>61.89123588652482</v>
      </c>
      <c r="AB10" s="89">
        <f t="shared" si="3"/>
        <v>107.32847926008266</v>
      </c>
    </row>
    <row r="11" spans="1:28" s="90" customFormat="1" ht="11.25" customHeight="1">
      <c r="A11" s="84" t="s">
        <v>127</v>
      </c>
      <c r="B11" s="86"/>
      <c r="C11" s="86"/>
      <c r="D11" s="105">
        <v>9</v>
      </c>
      <c r="E11" s="92">
        <v>347.942</v>
      </c>
      <c r="F11" s="92">
        <v>448.795059</v>
      </c>
      <c r="G11" s="92">
        <v>424.3392650224215</v>
      </c>
      <c r="H11" s="92">
        <f t="shared" si="0"/>
        <v>94.55078805188485</v>
      </c>
      <c r="I11" s="88"/>
      <c r="J11" s="106">
        <v>9</v>
      </c>
      <c r="K11" s="89">
        <v>924.992</v>
      </c>
      <c r="L11" s="89">
        <v>1029.891939468258</v>
      </c>
      <c r="M11" s="89">
        <v>1159.9394</v>
      </c>
      <c r="N11" s="88">
        <f t="shared" si="1"/>
        <v>112.62729181072012</v>
      </c>
      <c r="O11" s="84" t="s">
        <v>283</v>
      </c>
      <c r="P11" s="86"/>
      <c r="Q11" s="86"/>
      <c r="R11" s="105">
        <v>8</v>
      </c>
      <c r="S11" s="102">
        <v>31.900000000000002</v>
      </c>
      <c r="T11" s="102">
        <v>31.8</v>
      </c>
      <c r="U11" s="102">
        <v>37.2</v>
      </c>
      <c r="V11" s="92">
        <f t="shared" si="2"/>
        <v>116.9811320754717</v>
      </c>
      <c r="W11" s="88"/>
      <c r="X11" s="106">
        <v>9</v>
      </c>
      <c r="Y11" s="89">
        <v>7.633000000000001</v>
      </c>
      <c r="Z11" s="89">
        <v>7.673</v>
      </c>
      <c r="AA11" s="89">
        <v>8.45501</v>
      </c>
      <c r="AB11" s="89">
        <f t="shared" si="3"/>
        <v>110.1917111950997</v>
      </c>
    </row>
    <row r="12" spans="1:28" ht="11.25">
      <c r="A12" s="84" t="s">
        <v>128</v>
      </c>
      <c r="B12" s="86"/>
      <c r="C12" s="86"/>
      <c r="D12" s="105">
        <v>9</v>
      </c>
      <c r="E12" s="92">
        <v>2176.365</v>
      </c>
      <c r="F12" s="92">
        <v>2249.156705</v>
      </c>
      <c r="G12" s="92">
        <v>2071.606</v>
      </c>
      <c r="H12" s="92">
        <f t="shared" si="0"/>
        <v>92.10589886399225</v>
      </c>
      <c r="I12" s="88"/>
      <c r="J12" s="106">
        <v>9</v>
      </c>
      <c r="K12" s="89">
        <v>6362.727999999999</v>
      </c>
      <c r="L12" s="89">
        <v>7943.393197587387</v>
      </c>
      <c r="M12" s="89">
        <v>4947.804</v>
      </c>
      <c r="N12" s="88">
        <f t="shared" si="1"/>
        <v>62.28829263422055</v>
      </c>
      <c r="O12" s="84" t="s">
        <v>138</v>
      </c>
      <c r="P12" s="86"/>
      <c r="Q12" s="86"/>
      <c r="R12" s="105">
        <v>10</v>
      </c>
      <c r="S12" s="92">
        <v>2.291</v>
      </c>
      <c r="T12" s="92">
        <v>2.297</v>
      </c>
      <c r="U12" s="92">
        <v>2.128</v>
      </c>
      <c r="V12" s="92">
        <f t="shared" si="2"/>
        <v>92.64257727470614</v>
      </c>
      <c r="W12" s="88"/>
      <c r="X12" s="106">
        <v>3</v>
      </c>
      <c r="Y12" s="89">
        <v>63.882</v>
      </c>
      <c r="Z12" s="89">
        <v>64.228</v>
      </c>
      <c r="AA12" s="89">
        <v>57.5935</v>
      </c>
      <c r="AB12" s="89">
        <f t="shared" si="3"/>
        <v>89.67039297502647</v>
      </c>
    </row>
    <row r="13" spans="1:28" s="69" customFormat="1" ht="11.25">
      <c r="A13" s="84" t="s">
        <v>129</v>
      </c>
      <c r="B13" s="86"/>
      <c r="C13" s="86"/>
      <c r="D13" s="105">
        <v>9</v>
      </c>
      <c r="E13" s="92">
        <v>368.434</v>
      </c>
      <c r="F13" s="92">
        <v>304.46180409640374</v>
      </c>
      <c r="G13" s="92">
        <v>281.0767</v>
      </c>
      <c r="H13" s="92">
        <f t="shared" si="0"/>
        <v>92.31919939323517</v>
      </c>
      <c r="I13" s="88"/>
      <c r="J13" s="106">
        <v>9</v>
      </c>
      <c r="K13" s="89">
        <v>809.3000000000001</v>
      </c>
      <c r="L13" s="89">
        <v>808.4203088265292</v>
      </c>
      <c r="M13" s="89">
        <v>561.2778456625695</v>
      </c>
      <c r="N13" s="88">
        <f t="shared" si="1"/>
        <v>69.42896405921545</v>
      </c>
      <c r="O13" s="84" t="s">
        <v>182</v>
      </c>
      <c r="P13" s="86"/>
      <c r="Q13" s="86"/>
      <c r="R13" s="105">
        <v>9</v>
      </c>
      <c r="S13" s="92">
        <v>3.717</v>
      </c>
      <c r="T13" s="92">
        <v>4.443</v>
      </c>
      <c r="U13" s="92">
        <v>4.813</v>
      </c>
      <c r="V13" s="92">
        <f t="shared" si="2"/>
        <v>108.327706504614</v>
      </c>
      <c r="W13" s="88"/>
      <c r="X13" s="106">
        <v>10</v>
      </c>
      <c r="Y13" s="89">
        <v>66.989</v>
      </c>
      <c r="Z13" s="89">
        <v>82.0319958</v>
      </c>
      <c r="AA13" s="89">
        <v>89.05699999999997</v>
      </c>
      <c r="AB13" s="89">
        <f t="shared" si="3"/>
        <v>108.56373678525077</v>
      </c>
    </row>
    <row r="14" spans="1:28" s="69" customFormat="1" ht="12" customHeight="1">
      <c r="A14" s="84" t="s">
        <v>141</v>
      </c>
      <c r="B14" s="86"/>
      <c r="C14" s="86"/>
      <c r="D14" s="105">
        <v>9</v>
      </c>
      <c r="E14" s="92">
        <v>2230.462</v>
      </c>
      <c r="F14" s="92">
        <v>2265.187867403596</v>
      </c>
      <c r="G14" s="92">
        <v>2316.8923</v>
      </c>
      <c r="H14" s="92">
        <f t="shared" si="0"/>
        <v>102.2825670815405</v>
      </c>
      <c r="I14" s="88"/>
      <c r="J14" s="106">
        <v>9</v>
      </c>
      <c r="K14" s="89">
        <v>5895.8060000000005</v>
      </c>
      <c r="L14" s="89">
        <v>8481.336373148499</v>
      </c>
      <c r="M14" s="89">
        <v>5301.31640433743</v>
      </c>
      <c r="N14" s="88">
        <f t="shared" si="1"/>
        <v>62.50567329367034</v>
      </c>
      <c r="O14" s="84" t="s">
        <v>284</v>
      </c>
      <c r="P14" s="86"/>
      <c r="Q14" s="86"/>
      <c r="R14" s="105">
        <v>5</v>
      </c>
      <c r="S14" s="158">
        <v>48.998000000000005</v>
      </c>
      <c r="T14" s="158">
        <v>45.838</v>
      </c>
      <c r="U14" s="158">
        <v>43.397000000000006</v>
      </c>
      <c r="V14" s="92">
        <f t="shared" si="2"/>
        <v>94.67472402809896</v>
      </c>
      <c r="W14" s="88"/>
      <c r="X14" s="106">
        <v>6</v>
      </c>
      <c r="Y14" s="89">
        <v>140.54000000000002</v>
      </c>
      <c r="Z14" s="89">
        <v>132.745</v>
      </c>
      <c r="AA14" s="89">
        <v>131.71</v>
      </c>
      <c r="AB14" s="89">
        <f t="shared" si="3"/>
        <v>99.2203096161814</v>
      </c>
    </row>
    <row r="15" spans="1:28" s="69" customFormat="1" ht="11.25">
      <c r="A15" s="84" t="s">
        <v>142</v>
      </c>
      <c r="B15" s="86"/>
      <c r="C15" s="86"/>
      <c r="D15" s="105">
        <v>9</v>
      </c>
      <c r="E15" s="92">
        <v>2598.896</v>
      </c>
      <c r="F15" s="92">
        <v>2569.6496715000003</v>
      </c>
      <c r="G15" s="92">
        <v>2597.969</v>
      </c>
      <c r="H15" s="92">
        <f t="shared" si="0"/>
        <v>101.10206962505782</v>
      </c>
      <c r="I15" s="88"/>
      <c r="J15" s="106">
        <v>9</v>
      </c>
      <c r="K15" s="89">
        <v>6705.106</v>
      </c>
      <c r="L15" s="89">
        <v>9289.75668197503</v>
      </c>
      <c r="M15" s="89">
        <v>5862.59425</v>
      </c>
      <c r="N15" s="88">
        <f t="shared" si="1"/>
        <v>63.108157196143004</v>
      </c>
      <c r="O15" s="84" t="s">
        <v>285</v>
      </c>
      <c r="P15" s="86"/>
      <c r="Q15" s="86"/>
      <c r="R15" s="105">
        <v>5</v>
      </c>
      <c r="S15" s="158">
        <v>9.182</v>
      </c>
      <c r="T15" s="158">
        <v>9.431999999999999</v>
      </c>
      <c r="U15" s="158">
        <v>9.25</v>
      </c>
      <c r="V15" s="92">
        <f t="shared" si="2"/>
        <v>98.07039864291774</v>
      </c>
      <c r="W15" s="88"/>
      <c r="X15" s="106">
        <v>6</v>
      </c>
      <c r="Y15" s="89">
        <v>14.645000000000003</v>
      </c>
      <c r="Z15" s="89">
        <v>16.215</v>
      </c>
      <c r="AA15" s="89">
        <v>16.176</v>
      </c>
      <c r="AB15" s="89">
        <f t="shared" si="3"/>
        <v>99.75948196114709</v>
      </c>
    </row>
    <row r="16" spans="1:28" s="69" customFormat="1" ht="11.25">
      <c r="A16" s="84" t="s">
        <v>130</v>
      </c>
      <c r="B16" s="86"/>
      <c r="C16" s="86"/>
      <c r="D16" s="105">
        <v>9</v>
      </c>
      <c r="E16" s="92">
        <v>483.727</v>
      </c>
      <c r="F16" s="92">
        <v>500.93625549999996</v>
      </c>
      <c r="G16" s="92">
        <v>558.224</v>
      </c>
      <c r="H16" s="92">
        <f t="shared" si="0"/>
        <v>111.4361346121413</v>
      </c>
      <c r="I16" s="88"/>
      <c r="J16" s="106">
        <v>9</v>
      </c>
      <c r="K16" s="89">
        <v>781.0479999999999</v>
      </c>
      <c r="L16" s="89">
        <v>1115.700360129066</v>
      </c>
      <c r="M16" s="89">
        <v>872.1093999999999</v>
      </c>
      <c r="N16" s="88">
        <f t="shared" si="1"/>
        <v>78.16699099201804</v>
      </c>
      <c r="O16" s="84" t="s">
        <v>183</v>
      </c>
      <c r="P16" s="86"/>
      <c r="Q16" s="86"/>
      <c r="R16" s="105">
        <v>10</v>
      </c>
      <c r="S16" s="92">
        <v>25.599</v>
      </c>
      <c r="T16" s="92">
        <v>28.688</v>
      </c>
      <c r="U16" s="92">
        <v>29.735</v>
      </c>
      <c r="V16" s="92">
        <f t="shared" si="2"/>
        <v>103.64960959286113</v>
      </c>
      <c r="W16" s="88"/>
      <c r="X16" s="106">
        <v>5</v>
      </c>
      <c r="Y16" s="89">
        <v>452.1719999999999</v>
      </c>
      <c r="Z16" s="89">
        <v>481.84289428955225</v>
      </c>
      <c r="AA16" s="89">
        <v>0</v>
      </c>
      <c r="AB16" s="89">
        <f t="shared" si="3"/>
      </c>
    </row>
    <row r="17" spans="1:28" s="69" customFormat="1" ht="12" customHeight="1">
      <c r="A17" s="84" t="s">
        <v>131</v>
      </c>
      <c r="B17" s="86"/>
      <c r="C17" s="86"/>
      <c r="D17" s="105">
        <v>9</v>
      </c>
      <c r="E17" s="92">
        <v>146.625</v>
      </c>
      <c r="F17" s="92">
        <v>156.2999585</v>
      </c>
      <c r="G17" s="92">
        <v>107.635</v>
      </c>
      <c r="H17" s="92">
        <f t="shared" si="0"/>
        <v>68.86438168823953</v>
      </c>
      <c r="I17" s="88"/>
      <c r="J17" s="106">
        <v>9</v>
      </c>
      <c r="K17" s="89">
        <v>281.366</v>
      </c>
      <c r="L17" s="89">
        <v>390.44063700011907</v>
      </c>
      <c r="M17" s="89">
        <v>129.7092</v>
      </c>
      <c r="N17" s="88">
        <f t="shared" si="1"/>
        <v>33.22123460216577</v>
      </c>
      <c r="O17" s="84" t="s">
        <v>184</v>
      </c>
      <c r="P17" s="86"/>
      <c r="Q17" s="86"/>
      <c r="R17" s="105">
        <v>5</v>
      </c>
      <c r="S17" s="92">
        <v>1.776</v>
      </c>
      <c r="T17" s="92">
        <v>1.841</v>
      </c>
      <c r="U17" s="92">
        <v>1.734</v>
      </c>
      <c r="V17" s="92">
        <f t="shared" si="2"/>
        <v>94.18794133623031</v>
      </c>
      <c r="W17" s="88"/>
      <c r="X17" s="106">
        <v>5</v>
      </c>
      <c r="Y17" s="89">
        <v>96.18100000000001</v>
      </c>
      <c r="Z17" s="89">
        <v>98.74000000000001</v>
      </c>
      <c r="AA17" s="89">
        <v>89.07799999999999</v>
      </c>
      <c r="AB17" s="89">
        <f t="shared" si="3"/>
        <v>90.21470528661129</v>
      </c>
    </row>
    <row r="18" spans="1:28" s="90" customFormat="1" ht="11.25" customHeight="1">
      <c r="A18" s="84" t="s">
        <v>132</v>
      </c>
      <c r="B18" s="86"/>
      <c r="C18" s="86"/>
      <c r="D18" s="105">
        <v>9</v>
      </c>
      <c r="E18" s="92">
        <v>215.62</v>
      </c>
      <c r="F18" s="92">
        <v>222.219096</v>
      </c>
      <c r="G18" s="92">
        <v>190.021</v>
      </c>
      <c r="H18" s="92">
        <f t="shared" si="0"/>
        <v>85.51065296386588</v>
      </c>
      <c r="I18" s="88"/>
      <c r="J18" s="106">
        <v>9</v>
      </c>
      <c r="K18" s="89">
        <v>449.983</v>
      </c>
      <c r="L18" s="89">
        <v>540.8342492667418</v>
      </c>
      <c r="M18" s="89">
        <v>344.515</v>
      </c>
      <c r="N18" s="88">
        <f t="shared" si="1"/>
        <v>63.700662535164945</v>
      </c>
      <c r="O18" s="84" t="s">
        <v>185</v>
      </c>
      <c r="P18" s="86"/>
      <c r="Q18" s="86"/>
      <c r="R18" s="105">
        <v>3</v>
      </c>
      <c r="S18" s="92">
        <v>8.095</v>
      </c>
      <c r="T18" s="92">
        <v>8.066</v>
      </c>
      <c r="U18" s="92">
        <v>8.133</v>
      </c>
      <c r="V18" s="92">
        <f t="shared" si="2"/>
        <v>100.83064716092238</v>
      </c>
      <c r="W18" s="88"/>
      <c r="X18" s="106">
        <v>6</v>
      </c>
      <c r="Y18" s="89">
        <v>705.2230000000001</v>
      </c>
      <c r="Z18" s="89">
        <v>720.4646448055717</v>
      </c>
      <c r="AA18" s="89">
        <v>610.779</v>
      </c>
      <c r="AB18" s="89">
        <f t="shared" si="3"/>
        <v>84.77570751092554</v>
      </c>
    </row>
    <row r="19" spans="1:28" s="90" customFormat="1" ht="11.25" customHeight="1">
      <c r="A19" s="84" t="s">
        <v>278</v>
      </c>
      <c r="B19" s="86"/>
      <c r="C19" s="86"/>
      <c r="D19" s="105">
        <v>9</v>
      </c>
      <c r="E19" s="92">
        <f>E12+E15+E16+E17+E18</f>
        <v>5621.233</v>
      </c>
      <c r="F19" s="92">
        <f>F12+F15+F16+F17+F18</f>
        <v>5698.2616865</v>
      </c>
      <c r="G19" s="92">
        <f>G12+G15+G16+G17+G18</f>
        <v>5525.455000000001</v>
      </c>
      <c r="H19" s="92">
        <f t="shared" si="0"/>
        <v>96.96737889540239</v>
      </c>
      <c r="I19" s="88"/>
      <c r="J19" s="106">
        <v>9</v>
      </c>
      <c r="K19" s="92">
        <f>K12+K15+K16+K17+K18</f>
        <v>14580.231</v>
      </c>
      <c r="L19" s="92">
        <f>L12+L15+L16+L17+L18</f>
        <v>19280.125125958348</v>
      </c>
      <c r="M19" s="92">
        <f>M12+M15+M16+M17+M18</f>
        <v>12156.731849999998</v>
      </c>
      <c r="N19" s="88">
        <f t="shared" si="1"/>
        <v>63.05317922253749</v>
      </c>
      <c r="O19" s="84" t="s">
        <v>286</v>
      </c>
      <c r="P19" s="86"/>
      <c r="Q19" s="86"/>
      <c r="R19" s="105">
        <v>6</v>
      </c>
      <c r="S19" s="102">
        <v>5.1</v>
      </c>
      <c r="T19" s="102">
        <v>6</v>
      </c>
      <c r="U19" s="102">
        <v>5.800000000000001</v>
      </c>
      <c r="V19" s="92">
        <f aca="true" t="shared" si="4" ref="V19:V26">IF(AND(T19&gt;0,U19&gt;0),U19*100/T19,"")</f>
        <v>96.66666666666669</v>
      </c>
      <c r="W19" s="88"/>
      <c r="X19" s="106">
        <v>9</v>
      </c>
      <c r="Y19" s="89">
        <v>0.553</v>
      </c>
      <c r="Z19" s="89">
        <v>0.6549999999999999</v>
      </c>
      <c r="AA19" s="89">
        <v>0.625</v>
      </c>
      <c r="AB19" s="89">
        <f aca="true" t="shared" si="5" ref="AB19:AB26">IF(AND(Z19&gt;0,AA19&gt;0),AA19*100/Z19,"")</f>
        <v>95.41984732824429</v>
      </c>
    </row>
    <row r="20" spans="1:28" s="90" customFormat="1" ht="11.25" customHeight="1">
      <c r="A20" s="84" t="s">
        <v>143</v>
      </c>
      <c r="B20" s="86"/>
      <c r="C20" s="86"/>
      <c r="D20" s="105">
        <v>7</v>
      </c>
      <c r="E20" s="92">
        <v>398.257</v>
      </c>
      <c r="F20" s="92">
        <v>353.2401185</v>
      </c>
      <c r="G20" s="92">
        <v>337.99144</v>
      </c>
      <c r="H20" s="92">
        <f t="shared" si="0"/>
        <v>95.68319743387245</v>
      </c>
      <c r="I20" s="88"/>
      <c r="J20" s="106">
        <v>10</v>
      </c>
      <c r="K20" s="89">
        <v>4565.119369999999</v>
      </c>
      <c r="L20" s="89">
        <v>3919.57386944025</v>
      </c>
      <c r="M20" s="89">
        <v>3715.9510000000005</v>
      </c>
      <c r="N20" s="88">
        <f t="shared" si="1"/>
        <v>94.80497431040051</v>
      </c>
      <c r="O20" s="84" t="s">
        <v>186</v>
      </c>
      <c r="P20" s="86"/>
      <c r="Q20" s="86"/>
      <c r="R20" s="105">
        <v>4</v>
      </c>
      <c r="S20" s="92">
        <v>3.836</v>
      </c>
      <c r="T20" s="92">
        <v>3.985</v>
      </c>
      <c r="U20" s="92">
        <v>3.63692</v>
      </c>
      <c r="V20" s="92">
        <f t="shared" si="4"/>
        <v>91.26524466750314</v>
      </c>
      <c r="W20" s="88"/>
      <c r="X20" s="106">
        <v>8</v>
      </c>
      <c r="Y20" s="89">
        <v>244.54</v>
      </c>
      <c r="Z20" s="89">
        <v>238.08264</v>
      </c>
      <c r="AA20" s="89">
        <v>227.48100000000002</v>
      </c>
      <c r="AB20" s="89">
        <f t="shared" si="5"/>
        <v>95.54707558686346</v>
      </c>
    </row>
    <row r="21" spans="1:28" s="90" customFormat="1" ht="11.25" customHeight="1">
      <c r="A21" s="84" t="s">
        <v>144</v>
      </c>
      <c r="B21" s="86"/>
      <c r="C21" s="86"/>
      <c r="D21" s="105">
        <v>6</v>
      </c>
      <c r="E21" s="92">
        <v>8.375</v>
      </c>
      <c r="F21" s="92">
        <v>8.960619</v>
      </c>
      <c r="G21" s="92">
        <v>8.57</v>
      </c>
      <c r="H21" s="92">
        <f t="shared" si="0"/>
        <v>95.64071410691605</v>
      </c>
      <c r="I21" s="88"/>
      <c r="J21" s="106">
        <v>10</v>
      </c>
      <c r="K21" s="89">
        <v>50.33500000000001</v>
      </c>
      <c r="L21" s="89">
        <v>52.360440729032256</v>
      </c>
      <c r="M21" s="89">
        <v>47.306</v>
      </c>
      <c r="N21" s="88">
        <f t="shared" si="1"/>
        <v>90.34683310786242</v>
      </c>
      <c r="O21" s="84" t="s">
        <v>187</v>
      </c>
      <c r="P21" s="86"/>
      <c r="Q21" s="86"/>
      <c r="R21" s="105">
        <v>5</v>
      </c>
      <c r="S21" s="92">
        <v>2.885</v>
      </c>
      <c r="T21" s="92">
        <v>3.058</v>
      </c>
      <c r="U21" s="92">
        <v>3.3830536</v>
      </c>
      <c r="V21" s="92">
        <f t="shared" si="4"/>
        <v>110.62961412688033</v>
      </c>
      <c r="W21" s="88"/>
      <c r="X21" s="106">
        <v>9</v>
      </c>
      <c r="Y21" s="89">
        <v>82.708</v>
      </c>
      <c r="Z21" s="89">
        <v>102.8493</v>
      </c>
      <c r="AA21" s="89">
        <v>96.801</v>
      </c>
      <c r="AB21" s="89">
        <f t="shared" si="5"/>
        <v>94.11925992690276</v>
      </c>
    </row>
    <row r="22" spans="1:28" s="90" customFormat="1" ht="11.25" customHeight="1">
      <c r="A22" s="84" t="s">
        <v>296</v>
      </c>
      <c r="B22" s="86"/>
      <c r="C22" s="86"/>
      <c r="D22" s="105">
        <v>9</v>
      </c>
      <c r="E22" s="92">
        <v>109.29</v>
      </c>
      <c r="F22" s="92">
        <v>109.325</v>
      </c>
      <c r="G22" s="92">
        <v>107.861</v>
      </c>
      <c r="H22" s="92">
        <f t="shared" si="0"/>
        <v>98.66087354219071</v>
      </c>
      <c r="I22" s="88"/>
      <c r="J22" s="106">
        <v>10</v>
      </c>
      <c r="K22" s="89">
        <v>847.0260000000001</v>
      </c>
      <c r="L22" s="89">
        <v>821.4639999999999</v>
      </c>
      <c r="M22" s="89">
        <v>827.7550000000001</v>
      </c>
      <c r="N22" s="88">
        <f t="shared" si="1"/>
        <v>100.76582783907757</v>
      </c>
      <c r="O22" s="84" t="s">
        <v>139</v>
      </c>
      <c r="P22" s="86"/>
      <c r="Q22" s="86"/>
      <c r="R22" s="105">
        <v>5</v>
      </c>
      <c r="S22" s="92">
        <v>10.717</v>
      </c>
      <c r="T22" s="92">
        <v>10.899</v>
      </c>
      <c r="U22" s="92">
        <v>11.489253000000001</v>
      </c>
      <c r="V22" s="92">
        <f t="shared" si="4"/>
        <v>105.41566198733831</v>
      </c>
      <c r="W22" s="88"/>
      <c r="X22" s="106">
        <v>10</v>
      </c>
      <c r="Y22" s="89">
        <v>543.1949999999999</v>
      </c>
      <c r="Z22" s="89">
        <v>574.58975</v>
      </c>
      <c r="AA22" s="89">
        <v>591.858</v>
      </c>
      <c r="AB22" s="89">
        <f t="shared" si="5"/>
        <v>103.00531814220493</v>
      </c>
    </row>
    <row r="23" spans="1:28" s="90" customFormat="1" ht="11.25" customHeight="1">
      <c r="A23" s="84"/>
      <c r="B23" s="86"/>
      <c r="C23" s="86"/>
      <c r="D23" s="105"/>
      <c r="E23" s="92"/>
      <c r="F23" s="92"/>
      <c r="G23" s="92"/>
      <c r="H23" s="92"/>
      <c r="I23" s="88"/>
      <c r="J23" s="106"/>
      <c r="K23" s="89"/>
      <c r="L23" s="89"/>
      <c r="M23" s="89"/>
      <c r="N23" s="88"/>
      <c r="O23" s="84" t="s">
        <v>188</v>
      </c>
      <c r="P23" s="86"/>
      <c r="Q23" s="86"/>
      <c r="R23" s="105">
        <v>5</v>
      </c>
      <c r="S23" s="92">
        <v>6.692</v>
      </c>
      <c r="T23" s="92">
        <v>6.662</v>
      </c>
      <c r="U23" s="92">
        <v>6.761845999999999</v>
      </c>
      <c r="V23" s="92">
        <f t="shared" si="4"/>
        <v>101.49873911738216</v>
      </c>
      <c r="W23" s="88"/>
      <c r="X23" s="106">
        <v>9</v>
      </c>
      <c r="Y23" s="89">
        <v>410.86499999999995</v>
      </c>
      <c r="Z23" s="89">
        <v>401.219</v>
      </c>
      <c r="AA23" s="89">
        <v>388.025</v>
      </c>
      <c r="AB23" s="89">
        <f t="shared" si="5"/>
        <v>96.71152163780877</v>
      </c>
    </row>
    <row r="24" spans="1:28" s="90" customFormat="1" ht="11.25" customHeight="1">
      <c r="A24" s="84" t="s">
        <v>145</v>
      </c>
      <c r="B24" s="86"/>
      <c r="C24" s="86"/>
      <c r="D24" s="105"/>
      <c r="E24" s="92"/>
      <c r="F24" s="92"/>
      <c r="G24" s="92"/>
      <c r="H24" s="92"/>
      <c r="I24" s="88"/>
      <c r="J24" s="106"/>
      <c r="K24" s="89"/>
      <c r="L24" s="89"/>
      <c r="M24" s="89"/>
      <c r="N24" s="88"/>
      <c r="O24" s="84" t="s">
        <v>287</v>
      </c>
      <c r="P24" s="86"/>
      <c r="Q24" s="86"/>
      <c r="R24" s="105">
        <v>3</v>
      </c>
      <c r="S24" s="92">
        <v>6.953</v>
      </c>
      <c r="T24" s="92">
        <v>7.052854483082768</v>
      </c>
      <c r="U24" s="92">
        <v>6.194</v>
      </c>
      <c r="V24" s="92">
        <f t="shared" si="4"/>
        <v>87.82259742997891</v>
      </c>
      <c r="W24" s="88"/>
      <c r="X24" s="106">
        <v>5</v>
      </c>
      <c r="Y24" s="89">
        <v>86.86600000000001</v>
      </c>
      <c r="Z24" s="89">
        <v>81.74770000000001</v>
      </c>
      <c r="AA24" s="89">
        <v>74.47000000000003</v>
      </c>
      <c r="AB24" s="89">
        <f t="shared" si="5"/>
        <v>91.09736420718873</v>
      </c>
    </row>
    <row r="25" spans="1:28" s="90" customFormat="1" ht="11.25" customHeight="1">
      <c r="A25" s="84" t="s">
        <v>146</v>
      </c>
      <c r="B25" s="86"/>
      <c r="C25" s="86"/>
      <c r="D25" s="105">
        <v>8</v>
      </c>
      <c r="E25" s="92">
        <v>8.802</v>
      </c>
      <c r="F25" s="92">
        <v>9.26348</v>
      </c>
      <c r="G25" s="92">
        <v>9.961</v>
      </c>
      <c r="H25" s="92">
        <f aca="true" t="shared" si="6" ref="H25:H32">IF(AND(F25&gt;0,G25&gt;0),G25*100/F25,"")</f>
        <v>107.5297836234331</v>
      </c>
      <c r="I25" s="88"/>
      <c r="J25" s="106">
        <v>8</v>
      </c>
      <c r="K25" s="89">
        <v>17.125000000000004</v>
      </c>
      <c r="L25" s="89">
        <v>17.56798</v>
      </c>
      <c r="M25" s="89">
        <v>19.464699999999997</v>
      </c>
      <c r="N25" s="88">
        <f aca="true" t="shared" si="7" ref="N25:N32">IF(AND(L25&gt;0,M25&gt;0),M25*100/L25,"")</f>
        <v>110.79646037848403</v>
      </c>
      <c r="O25" s="84" t="s">
        <v>288</v>
      </c>
      <c r="P25" s="86"/>
      <c r="Q25" s="86"/>
      <c r="R25" s="105">
        <v>3</v>
      </c>
      <c r="S25" s="102">
        <v>26.3</v>
      </c>
      <c r="T25" s="102">
        <v>27.700000000000003</v>
      </c>
      <c r="U25" s="102">
        <v>25.8</v>
      </c>
      <c r="V25" s="92">
        <f t="shared" si="4"/>
        <v>93.1407942238267</v>
      </c>
      <c r="W25" s="88"/>
      <c r="X25" s="106">
        <v>6</v>
      </c>
      <c r="Y25" s="89">
        <v>4.957000000000001</v>
      </c>
      <c r="Z25" s="89">
        <v>4.8420000000000005</v>
      </c>
      <c r="AA25" s="89">
        <v>4.8100000000000005</v>
      </c>
      <c r="AB25" s="89">
        <f t="shared" si="5"/>
        <v>99.3391160677406</v>
      </c>
    </row>
    <row r="26" spans="1:28" s="90" customFormat="1" ht="11.25" customHeight="1">
      <c r="A26" s="84" t="s">
        <v>147</v>
      </c>
      <c r="B26" s="86"/>
      <c r="C26" s="86"/>
      <c r="D26" s="105">
        <v>8</v>
      </c>
      <c r="E26" s="92">
        <v>50.072</v>
      </c>
      <c r="F26" s="92">
        <v>46.192651</v>
      </c>
      <c r="G26" s="92">
        <v>43.57</v>
      </c>
      <c r="H26" s="92">
        <f t="shared" si="6"/>
        <v>94.3223630962423</v>
      </c>
      <c r="I26" s="88"/>
      <c r="J26" s="106">
        <v>8</v>
      </c>
      <c r="K26" s="89">
        <v>65.532</v>
      </c>
      <c r="L26" s="89">
        <v>55.0354</v>
      </c>
      <c r="M26" s="89">
        <v>50.86299999999999</v>
      </c>
      <c r="N26" s="88">
        <f t="shared" si="7"/>
        <v>92.41869778360835</v>
      </c>
      <c r="O26" s="84" t="s">
        <v>189</v>
      </c>
      <c r="P26" s="86"/>
      <c r="Q26" s="86"/>
      <c r="R26" s="105">
        <v>11</v>
      </c>
      <c r="S26" s="92">
        <v>2.776</v>
      </c>
      <c r="T26" s="92">
        <v>2.679</v>
      </c>
      <c r="U26" s="92">
        <v>2.693</v>
      </c>
      <c r="V26" s="92">
        <f t="shared" si="4"/>
        <v>100.52258305337814</v>
      </c>
      <c r="W26" s="88"/>
      <c r="X26" s="106">
        <v>3</v>
      </c>
      <c r="Y26" s="89">
        <v>89.55300000000003</v>
      </c>
      <c r="Z26" s="89">
        <v>80.26749999999998</v>
      </c>
      <c r="AA26" s="89">
        <v>81.49074999999999</v>
      </c>
      <c r="AB26" s="89">
        <f t="shared" si="5"/>
        <v>101.52396673622574</v>
      </c>
    </row>
    <row r="27" spans="1:14" s="90" customFormat="1" ht="11.25" customHeight="1">
      <c r="A27" s="84" t="s">
        <v>148</v>
      </c>
      <c r="B27" s="86"/>
      <c r="C27" s="86"/>
      <c r="D27" s="105">
        <v>8</v>
      </c>
      <c r="E27" s="92">
        <v>29.72</v>
      </c>
      <c r="F27" s="92">
        <v>26.62642</v>
      </c>
      <c r="G27" s="92">
        <v>36.316</v>
      </c>
      <c r="H27" s="92">
        <f t="shared" si="6"/>
        <v>136.39084788717372</v>
      </c>
      <c r="I27" s="88"/>
      <c r="J27" s="106">
        <v>8</v>
      </c>
      <c r="K27" s="89">
        <v>23.193</v>
      </c>
      <c r="L27" s="89">
        <v>29.343999999999998</v>
      </c>
      <c r="M27" s="89">
        <v>18.2694</v>
      </c>
      <c r="N27" s="88">
        <f t="shared" si="7"/>
        <v>62.25940567066522</v>
      </c>
    </row>
    <row r="28" spans="1:28" s="90" customFormat="1" ht="11.25" customHeight="1">
      <c r="A28" s="84" t="s">
        <v>149</v>
      </c>
      <c r="B28" s="86"/>
      <c r="C28" s="86"/>
      <c r="D28" s="105">
        <v>8</v>
      </c>
      <c r="E28" s="92">
        <v>37.869</v>
      </c>
      <c r="F28" s="92">
        <v>33.472491000000005</v>
      </c>
      <c r="G28" s="92">
        <v>39.809</v>
      </c>
      <c r="H28" s="92">
        <f t="shared" si="6"/>
        <v>118.93049728506908</v>
      </c>
      <c r="I28" s="88"/>
      <c r="J28" s="106">
        <v>8</v>
      </c>
      <c r="K28" s="89">
        <v>27.347999999999995</v>
      </c>
      <c r="L28" s="89">
        <v>38.93150000000001</v>
      </c>
      <c r="M28" s="89">
        <v>38.4432</v>
      </c>
      <c r="N28" s="88">
        <f t="shared" si="7"/>
        <v>98.74574573288979</v>
      </c>
      <c r="O28" s="84" t="s">
        <v>190</v>
      </c>
      <c r="P28" s="86"/>
      <c r="Q28" s="86"/>
      <c r="R28" s="105"/>
      <c r="S28" s="92"/>
      <c r="T28" s="92"/>
      <c r="U28" s="92"/>
      <c r="V28" s="92"/>
      <c r="W28" s="88"/>
      <c r="X28" s="106"/>
      <c r="Y28" s="89"/>
      <c r="Z28" s="89"/>
      <c r="AA28" s="89"/>
      <c r="AB28" s="89"/>
    </row>
    <row r="29" spans="1:28" s="90" customFormat="1" ht="12" customHeight="1">
      <c r="A29" s="84" t="s">
        <v>150</v>
      </c>
      <c r="B29" s="86"/>
      <c r="C29" s="86"/>
      <c r="D29" s="105">
        <v>8</v>
      </c>
      <c r="E29" s="92">
        <v>161.746</v>
      </c>
      <c r="F29" s="92">
        <v>160.7353175</v>
      </c>
      <c r="G29" s="92">
        <v>173.328</v>
      </c>
      <c r="H29" s="92">
        <f t="shared" si="6"/>
        <v>107.8344216416532</v>
      </c>
      <c r="I29" s="88"/>
      <c r="J29" s="106">
        <v>8</v>
      </c>
      <c r="K29" s="89">
        <v>193.38899999999998</v>
      </c>
      <c r="L29" s="89">
        <v>297.116</v>
      </c>
      <c r="M29" s="89">
        <v>191.59319999999997</v>
      </c>
      <c r="N29" s="88">
        <f t="shared" si="7"/>
        <v>64.4843091587124</v>
      </c>
      <c r="O29" s="84" t="s">
        <v>191</v>
      </c>
      <c r="P29" s="86"/>
      <c r="Q29" s="86"/>
      <c r="R29" s="105">
        <v>0</v>
      </c>
      <c r="S29" s="92">
        <v>0</v>
      </c>
      <c r="T29" s="92">
        <v>0</v>
      </c>
      <c r="U29" s="92">
        <v>0</v>
      </c>
      <c r="V29" s="92">
        <f aca="true" t="shared" si="8" ref="V29:V34">IF(AND(T29&gt;0,U29&gt;0),U29*100/T29,"")</f>
      </c>
      <c r="W29" s="88"/>
      <c r="X29" s="106">
        <v>8</v>
      </c>
      <c r="Y29" s="89">
        <v>3086.7780000000002</v>
      </c>
      <c r="Z29" s="89">
        <v>3654.7569999999996</v>
      </c>
      <c r="AA29" s="89">
        <v>3248.573</v>
      </c>
      <c r="AB29" s="89">
        <f aca="true" t="shared" si="9" ref="AB29:AB34">IF(AND(Z29&gt;0,AA29&gt;0),AA29*100/Z29,"")</f>
        <v>88.88615576904293</v>
      </c>
    </row>
    <row r="30" spans="1:28" s="90" customFormat="1" ht="11.25" customHeight="1">
      <c r="A30" s="84" t="s">
        <v>151</v>
      </c>
      <c r="B30" s="86"/>
      <c r="C30" s="86"/>
      <c r="D30" s="105">
        <v>8</v>
      </c>
      <c r="E30" s="92">
        <v>106.122</v>
      </c>
      <c r="F30" s="92">
        <v>91.41099799999999</v>
      </c>
      <c r="G30" s="92">
        <v>125.441</v>
      </c>
      <c r="H30" s="92">
        <f t="shared" si="6"/>
        <v>137.22747015627158</v>
      </c>
      <c r="I30" s="88"/>
      <c r="J30" s="106">
        <v>8</v>
      </c>
      <c r="K30" s="89">
        <v>86.999</v>
      </c>
      <c r="L30" s="89">
        <v>111.44660000000002</v>
      </c>
      <c r="M30" s="89">
        <v>75.834</v>
      </c>
      <c r="N30" s="88">
        <f t="shared" si="7"/>
        <v>68.0451444907247</v>
      </c>
      <c r="O30" s="84" t="s">
        <v>192</v>
      </c>
      <c r="P30" s="86"/>
      <c r="Q30" s="86"/>
      <c r="R30" s="105">
        <v>0</v>
      </c>
      <c r="S30" s="92">
        <v>0</v>
      </c>
      <c r="T30" s="92">
        <v>0</v>
      </c>
      <c r="U30" s="92">
        <v>0</v>
      </c>
      <c r="V30" s="92">
        <f t="shared" si="8"/>
      </c>
      <c r="W30" s="88"/>
      <c r="X30" s="106">
        <v>8</v>
      </c>
      <c r="Y30" s="89">
        <v>775.752</v>
      </c>
      <c r="Z30" s="89">
        <v>995.895</v>
      </c>
      <c r="AA30" s="89">
        <v>967.881</v>
      </c>
      <c r="AB30" s="89">
        <f t="shared" si="9"/>
        <v>97.18705285195728</v>
      </c>
    </row>
    <row r="31" spans="1:28" s="90" customFormat="1" ht="11.25" customHeight="1">
      <c r="A31" s="84" t="s">
        <v>152</v>
      </c>
      <c r="B31" s="86"/>
      <c r="C31" s="86"/>
      <c r="D31" s="105">
        <v>8</v>
      </c>
      <c r="E31" s="92">
        <v>3.876</v>
      </c>
      <c r="F31" s="92">
        <v>3.244</v>
      </c>
      <c r="G31" s="92">
        <v>3.514</v>
      </c>
      <c r="H31" s="92">
        <f t="shared" si="6"/>
        <v>108.32305795314426</v>
      </c>
      <c r="I31" s="88"/>
      <c r="J31" s="106">
        <v>8</v>
      </c>
      <c r="K31" s="89">
        <v>2.8470000000000004</v>
      </c>
      <c r="L31" s="89">
        <v>3.1889999999999996</v>
      </c>
      <c r="M31" s="89">
        <v>2.706</v>
      </c>
      <c r="N31" s="88">
        <f t="shared" si="7"/>
        <v>84.85418626528694</v>
      </c>
      <c r="O31" s="84" t="s">
        <v>193</v>
      </c>
      <c r="P31" s="86"/>
      <c r="Q31" s="86"/>
      <c r="R31" s="105">
        <v>0</v>
      </c>
      <c r="S31" s="92">
        <v>0</v>
      </c>
      <c r="T31" s="92">
        <v>0</v>
      </c>
      <c r="U31" s="92">
        <v>0</v>
      </c>
      <c r="V31" s="92">
        <f t="shared" si="8"/>
      </c>
      <c r="W31" s="88"/>
      <c r="X31" s="106">
        <v>10</v>
      </c>
      <c r="Y31" s="89">
        <v>68.41199999999999</v>
      </c>
      <c r="Z31" s="89">
        <v>73.293</v>
      </c>
      <c r="AA31" s="89">
        <v>68.69200000000001</v>
      </c>
      <c r="AB31" s="89">
        <f t="shared" si="9"/>
        <v>93.72245644195216</v>
      </c>
    </row>
    <row r="32" spans="1:28" s="90" customFormat="1" ht="11.25" customHeight="1">
      <c r="A32" s="84" t="s">
        <v>153</v>
      </c>
      <c r="B32" s="86"/>
      <c r="C32" s="86"/>
      <c r="D32" s="105">
        <v>8</v>
      </c>
      <c r="E32" s="92">
        <v>74.362</v>
      </c>
      <c r="F32" s="92">
        <v>71.709965</v>
      </c>
      <c r="G32" s="92">
        <v>66.519</v>
      </c>
      <c r="H32" s="92">
        <f t="shared" si="6"/>
        <v>92.76116645713049</v>
      </c>
      <c r="I32" s="88"/>
      <c r="J32" s="106">
        <v>8</v>
      </c>
      <c r="K32" s="89">
        <v>71.22099999999999</v>
      </c>
      <c r="L32" s="89">
        <v>84.65300000000002</v>
      </c>
      <c r="M32" s="89">
        <v>48.1345</v>
      </c>
      <c r="N32" s="88">
        <f t="shared" si="7"/>
        <v>56.86094999586547</v>
      </c>
      <c r="O32" s="84" t="s">
        <v>194</v>
      </c>
      <c r="P32" s="86"/>
      <c r="Q32" s="86"/>
      <c r="R32" s="105">
        <v>0</v>
      </c>
      <c r="S32" s="92">
        <v>0</v>
      </c>
      <c r="T32" s="92">
        <v>0</v>
      </c>
      <c r="U32" s="92">
        <v>0</v>
      </c>
      <c r="V32" s="92">
        <f t="shared" si="8"/>
      </c>
      <c r="W32" s="88"/>
      <c r="X32" s="106">
        <v>10</v>
      </c>
      <c r="Y32" s="89">
        <v>117.486</v>
      </c>
      <c r="Z32" s="89">
        <v>214.017</v>
      </c>
      <c r="AA32" s="89">
        <v>151.026</v>
      </c>
      <c r="AB32" s="89">
        <f t="shared" si="9"/>
        <v>70.56729138339477</v>
      </c>
    </row>
    <row r="33" spans="1:28" s="90" customFormat="1" ht="11.25" customHeight="1">
      <c r="A33" s="84"/>
      <c r="B33" s="86"/>
      <c r="C33" s="86"/>
      <c r="D33" s="105"/>
      <c r="E33" s="92"/>
      <c r="F33" s="92"/>
      <c r="G33" s="92"/>
      <c r="H33" s="92"/>
      <c r="I33" s="88"/>
      <c r="J33" s="106"/>
      <c r="K33" s="89"/>
      <c r="L33" s="89"/>
      <c r="M33" s="89"/>
      <c r="N33" s="88"/>
      <c r="O33" s="84" t="s">
        <v>195</v>
      </c>
      <c r="P33" s="86"/>
      <c r="Q33" s="86"/>
      <c r="R33" s="105">
        <v>0</v>
      </c>
      <c r="S33" s="92">
        <v>0</v>
      </c>
      <c r="T33" s="92">
        <v>0</v>
      </c>
      <c r="U33" s="92">
        <v>0</v>
      </c>
      <c r="V33" s="92">
        <f t="shared" si="8"/>
      </c>
      <c r="W33" s="88"/>
      <c r="X33" s="106">
        <v>10</v>
      </c>
      <c r="Y33" s="89">
        <v>1353.3779000000002</v>
      </c>
      <c r="Z33" s="89">
        <v>1544.061</v>
      </c>
      <c r="AA33" s="89">
        <v>1255.455</v>
      </c>
      <c r="AB33" s="89">
        <f t="shared" si="9"/>
        <v>81.30864000839345</v>
      </c>
    </row>
    <row r="34" spans="1:28" s="90" customFormat="1" ht="11.25" customHeight="1">
      <c r="A34" s="84" t="s">
        <v>154</v>
      </c>
      <c r="B34" s="86"/>
      <c r="C34" s="86"/>
      <c r="D34" s="105"/>
      <c r="E34" s="92"/>
      <c r="F34" s="92"/>
      <c r="G34" s="92"/>
      <c r="H34" s="92"/>
      <c r="I34" s="88"/>
      <c r="J34" s="106"/>
      <c r="K34" s="89"/>
      <c r="L34" s="89"/>
      <c r="M34" s="89"/>
      <c r="N34" s="88"/>
      <c r="O34" s="84" t="s">
        <v>196</v>
      </c>
      <c r="P34" s="86"/>
      <c r="Q34" s="86"/>
      <c r="R34" s="105">
        <v>0</v>
      </c>
      <c r="S34" s="92">
        <v>0</v>
      </c>
      <c r="T34" s="92">
        <v>0</v>
      </c>
      <c r="U34" s="92">
        <v>0</v>
      </c>
      <c r="V34" s="92">
        <f t="shared" si="8"/>
      </c>
      <c r="W34" s="88"/>
      <c r="X34" s="106">
        <v>3</v>
      </c>
      <c r="Y34" s="89">
        <v>523.4358999999998</v>
      </c>
      <c r="Z34" s="89">
        <v>584.8330000000001</v>
      </c>
      <c r="AA34" s="89">
        <v>0</v>
      </c>
      <c r="AB34" s="89">
        <f t="shared" si="9"/>
      </c>
    </row>
    <row r="35" spans="1:26" s="90" customFormat="1" ht="11.25" customHeight="1">
      <c r="A35" s="84" t="s">
        <v>155</v>
      </c>
      <c r="B35" s="86"/>
      <c r="C35" s="86"/>
      <c r="D35" s="105">
        <v>4</v>
      </c>
      <c r="E35" s="92">
        <v>4.465</v>
      </c>
      <c r="F35" s="92">
        <v>4.308</v>
      </c>
      <c r="G35" s="92">
        <v>3.969</v>
      </c>
      <c r="H35" s="92">
        <f>IF(AND(F35&gt;0,G35&gt;0),G35*100/F35,"")</f>
        <v>92.1309192200557</v>
      </c>
      <c r="I35" s="88"/>
      <c r="J35" s="106">
        <v>4</v>
      </c>
      <c r="K35" s="89">
        <v>100.12</v>
      </c>
      <c r="L35" s="89">
        <v>105.5155</v>
      </c>
      <c r="M35" s="89">
        <v>108.36299999999999</v>
      </c>
      <c r="N35" s="88">
        <f>IF(AND(L35&gt;0,M35&gt;0),M35*100/L35,"")</f>
        <v>102.69865564774842</v>
      </c>
      <c r="O35" s="84" t="s">
        <v>280</v>
      </c>
      <c r="Y35" s="89">
        <f>Y32+Y33+Y34</f>
        <v>1994.2998000000002</v>
      </c>
      <c r="Z35" s="89">
        <f>Z32+Z33+Z34</f>
        <v>2342.911</v>
      </c>
    </row>
    <row r="36" spans="1:28" s="90" customFormat="1" ht="11.25" customHeight="1">
      <c r="A36" s="84" t="s">
        <v>156</v>
      </c>
      <c r="B36" s="86"/>
      <c r="C36" s="86"/>
      <c r="D36" s="105">
        <v>6</v>
      </c>
      <c r="E36" s="92">
        <v>14.085</v>
      </c>
      <c r="F36" s="92">
        <v>14.23</v>
      </c>
      <c r="G36" s="92">
        <v>15.477</v>
      </c>
      <c r="H36" s="92">
        <f>IF(AND(F36&gt;0,G36&gt;0),G36*100/F36,"")</f>
        <v>108.76317638791286</v>
      </c>
      <c r="I36" s="88"/>
      <c r="J36" s="106">
        <v>6</v>
      </c>
      <c r="K36" s="89">
        <v>407.098</v>
      </c>
      <c r="L36" s="89">
        <v>408.04499999999996</v>
      </c>
      <c r="M36" s="89">
        <v>504.44399999999996</v>
      </c>
      <c r="N36" s="88">
        <f>IF(AND(L36&gt;0,M36&gt;0),M36*100/L36,"")</f>
        <v>123.62460022791603</v>
      </c>
      <c r="O36" s="84"/>
      <c r="P36" s="86"/>
      <c r="Q36" s="86"/>
      <c r="R36" s="105"/>
      <c r="S36" s="92"/>
      <c r="T36" s="92"/>
      <c r="U36" s="92"/>
      <c r="V36" s="92"/>
      <c r="W36" s="88"/>
      <c r="X36" s="106"/>
      <c r="Y36" s="89"/>
      <c r="Z36" s="89"/>
      <c r="AA36" s="89"/>
      <c r="AB36" s="89"/>
    </row>
    <row r="37" spans="1:28" s="90" customFormat="1" ht="11.25" customHeight="1">
      <c r="A37" s="84" t="s">
        <v>157</v>
      </c>
      <c r="B37" s="86"/>
      <c r="C37" s="86"/>
      <c r="D37" s="105">
        <v>9</v>
      </c>
      <c r="E37" s="92">
        <v>33.109</v>
      </c>
      <c r="F37" s="92">
        <v>33.091</v>
      </c>
      <c r="G37" s="92">
        <v>34.227</v>
      </c>
      <c r="H37" s="92">
        <f>IF(AND(F37&gt;0,G37&gt;0),G37*100/F37,"")</f>
        <v>103.43295760176483</v>
      </c>
      <c r="I37" s="88"/>
      <c r="J37" s="106">
        <v>9</v>
      </c>
      <c r="K37" s="89">
        <v>1032.991</v>
      </c>
      <c r="L37" s="89">
        <v>940.8121500000001</v>
      </c>
      <c r="M37" s="89">
        <v>1017.611</v>
      </c>
      <c r="N37" s="88">
        <f>IF(AND(L37&gt;0,M37&gt;0),M37*100/L37,"")</f>
        <v>108.163037647845</v>
      </c>
      <c r="O37" s="84" t="s">
        <v>197</v>
      </c>
      <c r="P37" s="86"/>
      <c r="Q37" s="86"/>
      <c r="R37" s="105"/>
      <c r="S37" s="92"/>
      <c r="T37" s="92"/>
      <c r="U37" s="92"/>
      <c r="V37" s="92"/>
      <c r="W37" s="88"/>
      <c r="X37" s="106"/>
      <c r="Y37" s="89"/>
      <c r="Z37" s="89"/>
      <c r="AA37" s="89"/>
      <c r="AB37" s="89"/>
    </row>
    <row r="38" spans="1:28" s="90" customFormat="1" ht="11.25" customHeight="1">
      <c r="A38" s="84" t="s">
        <v>158</v>
      </c>
      <c r="B38" s="86"/>
      <c r="C38" s="86"/>
      <c r="D38" s="105">
        <v>8</v>
      </c>
      <c r="E38" s="92">
        <v>20.017</v>
      </c>
      <c r="F38" s="92">
        <v>21.567</v>
      </c>
      <c r="G38" s="92">
        <v>20.347</v>
      </c>
      <c r="H38" s="92">
        <f>IF(AND(F38&gt;0,G38&gt;0),G38*100/F38,"")</f>
        <v>94.34320953308296</v>
      </c>
      <c r="I38" s="88"/>
      <c r="J38" s="106">
        <v>10</v>
      </c>
      <c r="K38" s="89">
        <v>743.8639999999998</v>
      </c>
      <c r="L38" s="89">
        <v>789.9619000000001</v>
      </c>
      <c r="M38" s="89">
        <v>751.55</v>
      </c>
      <c r="N38" s="88">
        <f>IF(AND(L38&gt;0,M38&gt;0),M38*100/L38,"")</f>
        <v>95.13749966928783</v>
      </c>
      <c r="O38" s="84" t="s">
        <v>198</v>
      </c>
      <c r="P38" s="86"/>
      <c r="Q38" s="86"/>
      <c r="R38" s="105">
        <v>0</v>
      </c>
      <c r="S38" s="92">
        <v>0</v>
      </c>
      <c r="T38" s="92">
        <v>0</v>
      </c>
      <c r="U38" s="92">
        <v>0</v>
      </c>
      <c r="V38" s="92">
        <f>IF(AND(T38&gt;0,U38&gt;0),U38*100/T38,"")</f>
      </c>
      <c r="W38" s="88"/>
      <c r="X38" s="106">
        <v>8</v>
      </c>
      <c r="Y38" s="89">
        <v>84.483</v>
      </c>
      <c r="Z38" s="89">
        <v>77.626</v>
      </c>
      <c r="AA38" s="89">
        <v>83.182</v>
      </c>
      <c r="AB38" s="89">
        <f aca="true" t="shared" si="10" ref="AB38:AB55">IF(AND(Z38&gt;0,AA38&gt;0),AA38*100/Z38,"")</f>
        <v>107.15739571792956</v>
      </c>
    </row>
    <row r="39" spans="1:28" s="90" customFormat="1" ht="11.25" customHeight="1">
      <c r="A39" s="84" t="s">
        <v>159</v>
      </c>
      <c r="B39" s="86"/>
      <c r="C39" s="86"/>
      <c r="D39" s="105">
        <v>7</v>
      </c>
      <c r="E39" s="92">
        <v>71.676</v>
      </c>
      <c r="F39" s="92">
        <v>73.196</v>
      </c>
      <c r="G39" s="92">
        <v>74.02</v>
      </c>
      <c r="H39" s="92">
        <f>IF(AND(F39&gt;0,G39&gt;0),G39*100/F39,"")</f>
        <v>101.12574457620636</v>
      </c>
      <c r="I39" s="88"/>
      <c r="J39" s="106">
        <v>10</v>
      </c>
      <c r="K39" s="89">
        <v>2284.073</v>
      </c>
      <c r="L39" s="89">
        <v>2244.3345499999996</v>
      </c>
      <c r="M39" s="89">
        <v>2381.9680000000003</v>
      </c>
      <c r="N39" s="88">
        <f>IF(AND(L39&gt;0,M39&gt;0),M39*100/L39,"")</f>
        <v>106.1324836798507</v>
      </c>
      <c r="O39" s="84" t="s">
        <v>199</v>
      </c>
      <c r="P39" s="86"/>
      <c r="Q39" s="86"/>
      <c r="R39" s="105">
        <v>0</v>
      </c>
      <c r="S39" s="92">
        <v>0</v>
      </c>
      <c r="T39" s="92">
        <v>0</v>
      </c>
      <c r="U39" s="92">
        <v>0</v>
      </c>
      <c r="V39" s="92">
        <f>IF(AND(T39&gt;0,U39&gt;0),U39*100/T39,"")</f>
      </c>
      <c r="W39" s="88"/>
      <c r="X39" s="106">
        <v>10</v>
      </c>
      <c r="Y39" s="89">
        <v>513.7239999999999</v>
      </c>
      <c r="Z39" s="89">
        <v>539.828</v>
      </c>
      <c r="AA39" s="89">
        <v>538.641</v>
      </c>
      <c r="AB39" s="89">
        <f t="shared" si="10"/>
        <v>99.78011514778781</v>
      </c>
    </row>
    <row r="40" spans="1:28" s="90" customFormat="1" ht="11.25" customHeight="1">
      <c r="A40" s="84"/>
      <c r="B40" s="86"/>
      <c r="C40" s="86"/>
      <c r="D40" s="105"/>
      <c r="E40" s="92"/>
      <c r="F40" s="92"/>
      <c r="G40" s="92"/>
      <c r="H40" s="92"/>
      <c r="I40" s="88"/>
      <c r="J40" s="106"/>
      <c r="K40" s="89"/>
      <c r="L40" s="89"/>
      <c r="M40" s="89"/>
      <c r="N40" s="88"/>
      <c r="O40" s="90" t="s">
        <v>281</v>
      </c>
      <c r="Y40" s="89">
        <f>SUM(Y38:Y39)</f>
        <v>598.2069999999999</v>
      </c>
      <c r="Z40" s="89">
        <f>SUM(Z38:Z39)</f>
        <v>617.454</v>
      </c>
      <c r="AA40" s="89">
        <f>SUM(AA38:AA39)</f>
        <v>621.823</v>
      </c>
      <c r="AB40" s="89">
        <f t="shared" si="10"/>
        <v>100.7075830750145</v>
      </c>
    </row>
    <row r="41" spans="1:28" s="90" customFormat="1" ht="11.25" customHeight="1">
      <c r="A41" s="84" t="s">
        <v>133</v>
      </c>
      <c r="B41" s="86"/>
      <c r="C41" s="86"/>
      <c r="D41" s="105"/>
      <c r="E41" s="92"/>
      <c r="F41" s="92"/>
      <c r="G41" s="92"/>
      <c r="H41" s="92"/>
      <c r="I41" s="88"/>
      <c r="J41" s="106"/>
      <c r="K41" s="89"/>
      <c r="L41" s="89"/>
      <c r="M41" s="89"/>
      <c r="N41" s="88"/>
      <c r="O41" s="84" t="s">
        <v>200</v>
      </c>
      <c r="P41" s="86"/>
      <c r="Q41" s="86"/>
      <c r="R41" s="105">
        <v>0</v>
      </c>
      <c r="S41" s="92">
        <v>0</v>
      </c>
      <c r="T41" s="92">
        <v>0</v>
      </c>
      <c r="U41" s="92">
        <v>0</v>
      </c>
      <c r="V41" s="92">
        <f aca="true" t="shared" si="11" ref="V41:V55">IF(AND(T41&gt;0,U41&gt;0),U41*100/T41,"")</f>
      </c>
      <c r="W41" s="88"/>
      <c r="X41" s="106">
        <v>10</v>
      </c>
      <c r="Y41" s="89">
        <v>355.40999999999997</v>
      </c>
      <c r="Z41" s="89">
        <v>348.32599999999996</v>
      </c>
      <c r="AA41" s="89">
        <v>344.54000000000013</v>
      </c>
      <c r="AB41" s="89">
        <f t="shared" si="10"/>
        <v>98.91308716547148</v>
      </c>
    </row>
    <row r="42" spans="1:28" s="90" customFormat="1" ht="11.25" customHeight="1">
      <c r="A42" s="84" t="s">
        <v>134</v>
      </c>
      <c r="B42" s="86"/>
      <c r="C42" s="86"/>
      <c r="D42" s="105">
        <v>9</v>
      </c>
      <c r="E42" s="92">
        <v>8.724</v>
      </c>
      <c r="F42" s="92">
        <v>7.229</v>
      </c>
      <c r="G42" s="92">
        <v>7.253</v>
      </c>
      <c r="H42" s="92">
        <f aca="true" t="shared" si="12" ref="H42:H49">IF(AND(F42&gt;0,G42&gt;0),G42*100/F42,"")</f>
        <v>100.33199612671184</v>
      </c>
      <c r="I42" s="88"/>
      <c r="J42" s="106">
        <v>9</v>
      </c>
      <c r="K42" s="89">
        <v>776.6629999999999</v>
      </c>
      <c r="L42" s="89">
        <v>644.578</v>
      </c>
      <c r="M42" s="89">
        <v>661.378</v>
      </c>
      <c r="N42" s="88">
        <f aca="true" t="shared" si="13" ref="N42:N49">IF(AND(L42&gt;0,M42&gt;0),M42*100/L42,"")</f>
        <v>102.60635640682742</v>
      </c>
      <c r="O42" s="84" t="s">
        <v>201</v>
      </c>
      <c r="P42" s="86"/>
      <c r="Q42" s="86"/>
      <c r="R42" s="105">
        <v>0</v>
      </c>
      <c r="S42" s="92">
        <v>0</v>
      </c>
      <c r="T42" s="92">
        <v>0</v>
      </c>
      <c r="U42" s="92">
        <v>0</v>
      </c>
      <c r="V42" s="92">
        <f t="shared" si="11"/>
      </c>
      <c r="W42" s="88"/>
      <c r="X42" s="106">
        <v>8</v>
      </c>
      <c r="Y42" s="89">
        <v>153.667</v>
      </c>
      <c r="Z42" s="89">
        <v>154.341715</v>
      </c>
      <c r="AA42" s="89">
        <v>163.19899999999998</v>
      </c>
      <c r="AB42" s="89">
        <f t="shared" si="10"/>
        <v>105.73874989013825</v>
      </c>
    </row>
    <row r="43" spans="1:28" s="90" customFormat="1" ht="11.25" customHeight="1">
      <c r="A43" s="84" t="s">
        <v>160</v>
      </c>
      <c r="B43" s="86"/>
      <c r="C43" s="86"/>
      <c r="D43" s="105">
        <v>9</v>
      </c>
      <c r="E43" s="92">
        <v>28.879</v>
      </c>
      <c r="F43" s="92">
        <v>25.675</v>
      </c>
      <c r="G43" s="92">
        <v>29.252</v>
      </c>
      <c r="H43" s="92">
        <f t="shared" si="12"/>
        <v>113.93184031158714</v>
      </c>
      <c r="I43" s="88"/>
      <c r="J43" s="106">
        <v>9</v>
      </c>
      <c r="K43" s="89">
        <v>2564.609</v>
      </c>
      <c r="L43" s="89">
        <v>2317.43</v>
      </c>
      <c r="M43" s="89">
        <v>2771.804</v>
      </c>
      <c r="N43" s="88">
        <f t="shared" si="13"/>
        <v>119.60680581506239</v>
      </c>
      <c r="O43" s="84" t="s">
        <v>202</v>
      </c>
      <c r="P43" s="86"/>
      <c r="Q43" s="86"/>
      <c r="R43" s="105">
        <v>0</v>
      </c>
      <c r="S43" s="92">
        <v>0</v>
      </c>
      <c r="T43" s="92">
        <v>0</v>
      </c>
      <c r="U43" s="92">
        <v>0</v>
      </c>
      <c r="V43" s="92">
        <f t="shared" si="11"/>
      </c>
      <c r="W43" s="88"/>
      <c r="X43" s="106">
        <v>6</v>
      </c>
      <c r="Y43" s="89">
        <v>94.143</v>
      </c>
      <c r="Z43" s="89">
        <v>100.2105</v>
      </c>
      <c r="AA43" s="89">
        <v>110.27081000000001</v>
      </c>
      <c r="AB43" s="89">
        <f t="shared" si="10"/>
        <v>110.03917753129664</v>
      </c>
    </row>
    <row r="44" spans="1:28" s="90" customFormat="1" ht="11.25" customHeight="1">
      <c r="A44" s="84" t="s">
        <v>279</v>
      </c>
      <c r="B44" s="86"/>
      <c r="C44" s="86"/>
      <c r="D44" s="105">
        <v>9</v>
      </c>
      <c r="E44" s="92">
        <f>SUM(E42:E43)</f>
        <v>37.603</v>
      </c>
      <c r="F44" s="92">
        <f>SUM(F42:F43)</f>
        <v>32.904</v>
      </c>
      <c r="G44" s="92">
        <f>SUM(G42:G43)</f>
        <v>36.504999999999995</v>
      </c>
      <c r="H44" s="92">
        <f t="shared" si="12"/>
        <v>110.9439581813761</v>
      </c>
      <c r="I44" s="88"/>
      <c r="J44" s="106">
        <v>9</v>
      </c>
      <c r="K44" s="92">
        <f>SUM(K42:K43)</f>
        <v>3341.272</v>
      </c>
      <c r="L44" s="92">
        <f>SUM(L42:L43)</f>
        <v>2962.008</v>
      </c>
      <c r="M44" s="92">
        <f>SUM(M42:M43)</f>
        <v>3433.1820000000002</v>
      </c>
      <c r="N44" s="88">
        <f t="shared" si="13"/>
        <v>115.90724940648371</v>
      </c>
      <c r="O44" s="84" t="s">
        <v>289</v>
      </c>
      <c r="P44" s="86"/>
      <c r="Q44" s="86"/>
      <c r="R44" s="105">
        <v>0</v>
      </c>
      <c r="S44" s="92">
        <v>0</v>
      </c>
      <c r="T44" s="92">
        <v>0</v>
      </c>
      <c r="U44" s="92">
        <v>0</v>
      </c>
      <c r="V44" s="92">
        <f t="shared" si="11"/>
      </c>
      <c r="W44" s="88"/>
      <c r="X44" s="106">
        <v>9</v>
      </c>
      <c r="Y44" s="89">
        <v>964.1139999999998</v>
      </c>
      <c r="Z44" s="89">
        <v>908.9979999999999</v>
      </c>
      <c r="AA44" s="89">
        <v>1024.885</v>
      </c>
      <c r="AB44" s="89">
        <f t="shared" si="10"/>
        <v>112.74887293481395</v>
      </c>
    </row>
    <row r="45" spans="1:28" s="90" customFormat="1" ht="11.25" customHeight="1">
      <c r="A45" s="84" t="s">
        <v>297</v>
      </c>
      <c r="B45" s="86"/>
      <c r="C45" s="86"/>
      <c r="D45" s="105">
        <v>7</v>
      </c>
      <c r="E45" s="92">
        <v>63.285</v>
      </c>
      <c r="F45" s="92">
        <v>60.701</v>
      </c>
      <c r="G45" s="92">
        <v>63.00272999999999</v>
      </c>
      <c r="H45" s="92">
        <f t="shared" si="12"/>
        <v>103.79191446598901</v>
      </c>
      <c r="I45" s="88"/>
      <c r="J45" s="106">
        <v>10</v>
      </c>
      <c r="K45" s="89">
        <v>160.08599999999998</v>
      </c>
      <c r="L45" s="89">
        <v>152.26200000000003</v>
      </c>
      <c r="M45" s="89">
        <v>179.73100000000002</v>
      </c>
      <c r="N45" s="88">
        <f t="shared" si="13"/>
        <v>118.04061420446335</v>
      </c>
      <c r="O45" s="84" t="s">
        <v>203</v>
      </c>
      <c r="P45" s="86"/>
      <c r="Q45" s="86"/>
      <c r="R45" s="105">
        <v>0</v>
      </c>
      <c r="S45" s="92">
        <v>0</v>
      </c>
      <c r="T45" s="92">
        <v>0</v>
      </c>
      <c r="U45" s="92">
        <v>0</v>
      </c>
      <c r="V45" s="92">
        <f t="shared" si="11"/>
      </c>
      <c r="W45" s="88"/>
      <c r="X45" s="106">
        <v>6</v>
      </c>
      <c r="Y45" s="89">
        <v>217.291</v>
      </c>
      <c r="Z45" s="89">
        <v>191.18129999999996</v>
      </c>
      <c r="AA45" s="89">
        <v>178.417039049704</v>
      </c>
      <c r="AB45" s="89">
        <f t="shared" si="10"/>
        <v>93.32347831597757</v>
      </c>
    </row>
    <row r="46" spans="1:28" s="90" customFormat="1" ht="11.25" customHeight="1">
      <c r="A46" s="84" t="s">
        <v>161</v>
      </c>
      <c r="B46" s="86"/>
      <c r="C46" s="86"/>
      <c r="D46" s="105">
        <v>6</v>
      </c>
      <c r="E46" s="92">
        <v>738.851</v>
      </c>
      <c r="F46" s="92">
        <v>719.0709035</v>
      </c>
      <c r="G46" s="92">
        <v>726.934</v>
      </c>
      <c r="H46" s="92">
        <f t="shared" si="12"/>
        <v>101.09350781150053</v>
      </c>
      <c r="I46" s="88"/>
      <c r="J46" s="106">
        <v>10</v>
      </c>
      <c r="K46" s="89">
        <v>769.195</v>
      </c>
      <c r="L46" s="89">
        <v>713.3106326413581</v>
      </c>
      <c r="M46" s="89">
        <v>847.334</v>
      </c>
      <c r="N46" s="88">
        <f t="shared" si="13"/>
        <v>118.78892045424294</v>
      </c>
      <c r="O46" s="84" t="s">
        <v>204</v>
      </c>
      <c r="P46" s="86"/>
      <c r="Q46" s="86"/>
      <c r="R46" s="105">
        <v>0</v>
      </c>
      <c r="S46" s="92">
        <v>0</v>
      </c>
      <c r="T46" s="92">
        <v>0</v>
      </c>
      <c r="U46" s="92">
        <v>0</v>
      </c>
      <c r="V46" s="92">
        <f t="shared" si="11"/>
      </c>
      <c r="W46" s="88"/>
      <c r="X46" s="106">
        <v>8</v>
      </c>
      <c r="Y46" s="89">
        <v>381.983</v>
      </c>
      <c r="Z46" s="89">
        <v>421.67499999999995</v>
      </c>
      <c r="AA46" s="89">
        <v>411.41499999999996</v>
      </c>
      <c r="AB46" s="89">
        <f t="shared" si="10"/>
        <v>97.56684650500979</v>
      </c>
    </row>
    <row r="47" spans="1:28" s="90" customFormat="1" ht="11.25" customHeight="1">
      <c r="A47" s="84" t="s">
        <v>162</v>
      </c>
      <c r="B47" s="86"/>
      <c r="C47" s="86"/>
      <c r="D47" s="105">
        <v>9</v>
      </c>
      <c r="E47" s="92">
        <v>1.317</v>
      </c>
      <c r="F47" s="92">
        <v>1.042008</v>
      </c>
      <c r="G47" s="92">
        <v>1.64</v>
      </c>
      <c r="H47" s="92">
        <f t="shared" si="12"/>
        <v>157.38842696025367</v>
      </c>
      <c r="I47" s="88"/>
      <c r="J47" s="106">
        <v>9</v>
      </c>
      <c r="K47" s="89">
        <v>4.1209999999999996</v>
      </c>
      <c r="L47" s="89">
        <v>3.025</v>
      </c>
      <c r="M47" s="89">
        <v>4.7589999999999995</v>
      </c>
      <c r="N47" s="88">
        <f t="shared" si="13"/>
        <v>157.32231404958677</v>
      </c>
      <c r="O47" s="84" t="s">
        <v>205</v>
      </c>
      <c r="P47" s="86"/>
      <c r="Q47" s="86"/>
      <c r="R47" s="105">
        <v>0</v>
      </c>
      <c r="S47" s="92">
        <v>0</v>
      </c>
      <c r="T47" s="92">
        <v>0</v>
      </c>
      <c r="U47" s="92">
        <v>0</v>
      </c>
      <c r="V47" s="92">
        <f t="shared" si="11"/>
      </c>
      <c r="W47" s="88"/>
      <c r="X47" s="106">
        <v>10</v>
      </c>
      <c r="Y47" s="89">
        <v>26.496000000000002</v>
      </c>
      <c r="Z47" s="89">
        <v>47.177</v>
      </c>
      <c r="AA47" s="89">
        <v>38.654999999999994</v>
      </c>
      <c r="AB47" s="89">
        <f t="shared" si="10"/>
        <v>81.93611293638848</v>
      </c>
    </row>
    <row r="48" spans="1:28" s="90" customFormat="1" ht="11.25" customHeight="1">
      <c r="A48" s="84" t="s">
        <v>163</v>
      </c>
      <c r="B48" s="86"/>
      <c r="C48" s="86"/>
      <c r="D48" s="105">
        <v>7</v>
      </c>
      <c r="E48" s="92">
        <v>71.04</v>
      </c>
      <c r="F48" s="92">
        <v>89.79</v>
      </c>
      <c r="G48" s="92">
        <v>91.21053</v>
      </c>
      <c r="H48" s="92">
        <f t="shared" si="12"/>
        <v>101.58205813564985</v>
      </c>
      <c r="I48" s="88"/>
      <c r="J48" s="106">
        <v>7</v>
      </c>
      <c r="K48" s="89">
        <v>149.38930000000002</v>
      </c>
      <c r="L48" s="89">
        <v>231.564</v>
      </c>
      <c r="M48" s="89">
        <v>146.8709</v>
      </c>
      <c r="N48" s="88">
        <f t="shared" si="13"/>
        <v>63.42561883539756</v>
      </c>
      <c r="O48" s="84" t="s">
        <v>206</v>
      </c>
      <c r="P48" s="86"/>
      <c r="Q48" s="86"/>
      <c r="R48" s="105">
        <v>0</v>
      </c>
      <c r="S48" s="92">
        <v>0</v>
      </c>
      <c r="T48" s="92">
        <v>0</v>
      </c>
      <c r="U48" s="92">
        <v>0</v>
      </c>
      <c r="V48" s="92">
        <f t="shared" si="11"/>
      </c>
      <c r="W48" s="88"/>
      <c r="X48" s="106">
        <v>9</v>
      </c>
      <c r="Y48" s="89">
        <v>21.271999999999995</v>
      </c>
      <c r="Z48" s="89">
        <v>18.584000000000003</v>
      </c>
      <c r="AA48" s="89">
        <v>20.484</v>
      </c>
      <c r="AB48" s="89">
        <f t="shared" si="10"/>
        <v>110.22384847180369</v>
      </c>
    </row>
    <row r="49" spans="1:28" s="90" customFormat="1" ht="11.25" customHeight="1">
      <c r="A49" s="84" t="s">
        <v>298</v>
      </c>
      <c r="B49" s="86"/>
      <c r="C49" s="86"/>
      <c r="D49" s="105">
        <v>10</v>
      </c>
      <c r="E49" s="92">
        <v>9.022</v>
      </c>
      <c r="F49" s="92">
        <v>8.95668</v>
      </c>
      <c r="G49" s="92">
        <v>8.759649999999999</v>
      </c>
      <c r="H49" s="92">
        <f t="shared" si="12"/>
        <v>97.8001893558774</v>
      </c>
      <c r="I49" s="88"/>
      <c r="J49" s="106">
        <v>9</v>
      </c>
      <c r="K49" s="89">
        <v>29.534000000000002</v>
      </c>
      <c r="L49" s="89">
        <v>28.983</v>
      </c>
      <c r="M49" s="89">
        <v>28.822</v>
      </c>
      <c r="N49" s="88">
        <f t="shared" si="13"/>
        <v>99.44450194941862</v>
      </c>
      <c r="O49" s="84" t="s">
        <v>207</v>
      </c>
      <c r="P49" s="86"/>
      <c r="Q49" s="86"/>
      <c r="R49" s="105">
        <v>0</v>
      </c>
      <c r="S49" s="92">
        <v>0</v>
      </c>
      <c r="T49" s="92">
        <v>0</v>
      </c>
      <c r="U49" s="92">
        <v>0</v>
      </c>
      <c r="V49" s="92">
        <f t="shared" si="11"/>
      </c>
      <c r="W49" s="88"/>
      <c r="X49" s="106">
        <v>3</v>
      </c>
      <c r="Y49" s="89">
        <v>83.70549999999999</v>
      </c>
      <c r="Z49" s="89">
        <v>90.9375</v>
      </c>
      <c r="AA49" s="89">
        <v>0</v>
      </c>
      <c r="AB49" s="89">
        <f t="shared" si="10"/>
      </c>
    </row>
    <row r="50" spans="1:28" s="90" customFormat="1" ht="11.25" customHeight="1">
      <c r="A50" s="84"/>
      <c r="B50" s="86"/>
      <c r="C50" s="86"/>
      <c r="D50" s="105"/>
      <c r="E50" s="92"/>
      <c r="F50" s="92"/>
      <c r="G50" s="92"/>
      <c r="H50" s="92"/>
      <c r="I50" s="88"/>
      <c r="J50" s="106"/>
      <c r="K50" s="89"/>
      <c r="L50" s="89"/>
      <c r="M50" s="89"/>
      <c r="N50" s="88"/>
      <c r="O50" s="84" t="s">
        <v>208</v>
      </c>
      <c r="P50" s="86"/>
      <c r="Q50" s="86"/>
      <c r="R50" s="105">
        <v>0</v>
      </c>
      <c r="S50" s="92">
        <v>0</v>
      </c>
      <c r="T50" s="92">
        <v>0</v>
      </c>
      <c r="U50" s="92">
        <v>0</v>
      </c>
      <c r="V50" s="92">
        <f t="shared" si="11"/>
      </c>
      <c r="W50" s="88"/>
      <c r="X50" s="106">
        <v>10</v>
      </c>
      <c r="Y50" s="89">
        <v>617.396</v>
      </c>
      <c r="Z50" s="89">
        <v>543.214</v>
      </c>
      <c r="AA50" s="89">
        <v>638.708</v>
      </c>
      <c r="AB50" s="89">
        <f t="shared" si="10"/>
        <v>117.57944382876728</v>
      </c>
    </row>
    <row r="51" spans="1:28" s="90" customFormat="1" ht="11.25" customHeight="1">
      <c r="A51" s="84" t="s">
        <v>164</v>
      </c>
      <c r="B51" s="86"/>
      <c r="C51" s="86"/>
      <c r="D51" s="105"/>
      <c r="E51" s="92"/>
      <c r="F51" s="92"/>
      <c r="G51" s="92"/>
      <c r="H51" s="92"/>
      <c r="I51" s="88"/>
      <c r="J51" s="106"/>
      <c r="K51" s="89"/>
      <c r="L51" s="89"/>
      <c r="M51" s="89"/>
      <c r="N51" s="88"/>
      <c r="O51" s="84" t="s">
        <v>290</v>
      </c>
      <c r="P51" s="86"/>
      <c r="Q51" s="86"/>
      <c r="R51" s="105">
        <v>0</v>
      </c>
      <c r="S51" s="92">
        <v>0</v>
      </c>
      <c r="T51" s="92">
        <v>0</v>
      </c>
      <c r="U51" s="92">
        <v>0</v>
      </c>
      <c r="V51" s="92">
        <f t="shared" si="11"/>
      </c>
      <c r="W51" s="88"/>
      <c r="X51" s="106">
        <v>9</v>
      </c>
      <c r="Y51" s="89">
        <v>15.331999999999999</v>
      </c>
      <c r="Z51" s="89">
        <v>14.8474</v>
      </c>
      <c r="AA51" s="89">
        <v>14.845</v>
      </c>
      <c r="AB51" s="89">
        <f t="shared" si="10"/>
        <v>99.98383555369963</v>
      </c>
    </row>
    <row r="52" spans="1:28" s="90" customFormat="1" ht="11.25" customHeight="1">
      <c r="A52" s="84" t="s">
        <v>299</v>
      </c>
      <c r="B52" s="86"/>
      <c r="C52" s="86"/>
      <c r="D52" s="105">
        <v>8</v>
      </c>
      <c r="E52" s="92">
        <v>107.917</v>
      </c>
      <c r="F52" s="92">
        <v>108.03204000000001</v>
      </c>
      <c r="G52" s="92">
        <v>104.846</v>
      </c>
      <c r="H52" s="92">
        <f>IF(AND(F52&gt;0,G52&gt;0),G52*100/F52,"")</f>
        <v>97.05083788105824</v>
      </c>
      <c r="I52" s="88"/>
      <c r="J52" s="106">
        <v>8</v>
      </c>
      <c r="K52" s="89">
        <v>4473.589</v>
      </c>
      <c r="L52" s="89">
        <v>4339.96626</v>
      </c>
      <c r="M52" s="89">
        <v>4074.8120000000004</v>
      </c>
      <c r="N52" s="88">
        <f>IF(AND(L52&gt;0,M52&gt;0),M52*100/L52,"")</f>
        <v>93.89040734155385</v>
      </c>
      <c r="O52" s="84" t="s">
        <v>209</v>
      </c>
      <c r="P52" s="86"/>
      <c r="Q52" s="86"/>
      <c r="R52" s="105">
        <v>0</v>
      </c>
      <c r="S52" s="92">
        <v>0</v>
      </c>
      <c r="T52" s="92">
        <v>0</v>
      </c>
      <c r="U52" s="92">
        <v>0</v>
      </c>
      <c r="V52" s="92">
        <f t="shared" si="11"/>
      </c>
      <c r="W52" s="88"/>
      <c r="X52" s="106">
        <v>9</v>
      </c>
      <c r="Y52" s="89">
        <v>164.14199999999997</v>
      </c>
      <c r="Z52" s="89">
        <v>161.919</v>
      </c>
      <c r="AA52" s="89">
        <v>159.127</v>
      </c>
      <c r="AB52" s="89">
        <f t="shared" si="10"/>
        <v>98.27568105040174</v>
      </c>
    </row>
    <row r="53" spans="1:28" s="90" customFormat="1" ht="11.25" customHeight="1">
      <c r="A53" s="84" t="s">
        <v>300</v>
      </c>
      <c r="B53" s="86"/>
      <c r="C53" s="86"/>
      <c r="D53" s="105">
        <v>8</v>
      </c>
      <c r="E53" s="92">
        <v>256.952</v>
      </c>
      <c r="F53" s="92">
        <v>267.51404349999996</v>
      </c>
      <c r="G53" s="92">
        <v>267.309</v>
      </c>
      <c r="H53" s="92">
        <f>IF(AND(F53&gt;0,G53&gt;0),G53*100/F53,"")</f>
        <v>99.92335224823442</v>
      </c>
      <c r="I53" s="88"/>
      <c r="J53" s="106">
        <v>8</v>
      </c>
      <c r="K53" s="89">
        <v>9664.728</v>
      </c>
      <c r="L53" s="89">
        <v>11153.009101239892</v>
      </c>
      <c r="M53" s="89">
        <v>9729.7805</v>
      </c>
      <c r="N53" s="88">
        <f>IF(AND(L53&gt;0,M53&gt;0),M53*100/L53,"")</f>
        <v>87.23906177856817</v>
      </c>
      <c r="O53" s="84" t="s">
        <v>210</v>
      </c>
      <c r="P53" s="86"/>
      <c r="Q53" s="86"/>
      <c r="R53" s="105">
        <v>0</v>
      </c>
      <c r="S53" s="92">
        <v>0</v>
      </c>
      <c r="T53" s="92">
        <v>0</v>
      </c>
      <c r="U53" s="92">
        <v>0</v>
      </c>
      <c r="V53" s="92">
        <f t="shared" si="11"/>
      </c>
      <c r="W53" s="88"/>
      <c r="X53" s="106">
        <v>6</v>
      </c>
      <c r="Y53" s="89">
        <v>16.727999999999998</v>
      </c>
      <c r="Z53" s="89">
        <v>21.891</v>
      </c>
      <c r="AA53" s="89">
        <v>30.339999999999996</v>
      </c>
      <c r="AB53" s="89">
        <f t="shared" si="10"/>
        <v>138.59576995112147</v>
      </c>
    </row>
    <row r="54" spans="1:28" s="90" customFormat="1" ht="11.25" customHeight="1">
      <c r="A54" s="84" t="s">
        <v>301</v>
      </c>
      <c r="B54" s="86"/>
      <c r="C54" s="86"/>
      <c r="D54" s="105">
        <v>8</v>
      </c>
      <c r="E54" s="92">
        <v>127.641</v>
      </c>
      <c r="F54" s="92">
        <v>124.4</v>
      </c>
      <c r="G54" s="92">
        <v>117.047</v>
      </c>
      <c r="H54" s="92">
        <f>IF(AND(F54&gt;0,G54&gt;0),G54*100/F54,"")</f>
        <v>94.08922829581992</v>
      </c>
      <c r="I54" s="88"/>
      <c r="J54" s="106">
        <v>8</v>
      </c>
      <c r="K54" s="89">
        <v>1467.2010000000002</v>
      </c>
      <c r="L54" s="89">
        <v>1782.93535</v>
      </c>
      <c r="M54" s="89">
        <v>912.697</v>
      </c>
      <c r="N54" s="88">
        <f>IF(AND(L54&gt;0,M54&gt;0),M54*100/L54,"")</f>
        <v>51.190695164577896</v>
      </c>
      <c r="O54" s="84" t="s">
        <v>291</v>
      </c>
      <c r="P54" s="86"/>
      <c r="Q54" s="86"/>
      <c r="R54" s="105">
        <v>0</v>
      </c>
      <c r="S54" s="92">
        <v>0</v>
      </c>
      <c r="T54" s="92">
        <v>0</v>
      </c>
      <c r="U54" s="92">
        <v>0</v>
      </c>
      <c r="V54" s="92">
        <f t="shared" si="11"/>
      </c>
      <c r="W54" s="88"/>
      <c r="X54" s="106">
        <v>10</v>
      </c>
      <c r="Y54" s="89">
        <v>211.085</v>
      </c>
      <c r="Z54" s="89">
        <v>204.47019999999998</v>
      </c>
      <c r="AA54" s="89">
        <v>215.529</v>
      </c>
      <c r="AB54" s="89">
        <f t="shared" si="10"/>
        <v>105.40851429694891</v>
      </c>
    </row>
    <row r="55" spans="1:28" s="90" customFormat="1" ht="11.25" customHeight="1">
      <c r="A55" s="84"/>
      <c r="B55" s="86"/>
      <c r="C55" s="86"/>
      <c r="D55" s="105"/>
      <c r="E55" s="92"/>
      <c r="F55" s="92"/>
      <c r="G55" s="92"/>
      <c r="H55" s="92"/>
      <c r="I55" s="88"/>
      <c r="J55" s="106"/>
      <c r="K55" s="89"/>
      <c r="L55" s="89"/>
      <c r="M55" s="89"/>
      <c r="N55" s="88"/>
      <c r="O55" s="84" t="s">
        <v>292</v>
      </c>
      <c r="P55" s="86"/>
      <c r="Q55" s="86"/>
      <c r="R55" s="105">
        <v>0</v>
      </c>
      <c r="S55" s="92">
        <v>0</v>
      </c>
      <c r="T55" s="92">
        <v>0</v>
      </c>
      <c r="U55" s="92">
        <v>0</v>
      </c>
      <c r="V55" s="92">
        <f t="shared" si="11"/>
      </c>
      <c r="W55" s="88"/>
      <c r="X55" s="106">
        <v>10</v>
      </c>
      <c r="Y55" s="89">
        <v>11.424999999999999</v>
      </c>
      <c r="Z55" s="89">
        <v>12.138</v>
      </c>
      <c r="AA55" s="89">
        <v>12.432</v>
      </c>
      <c r="AB55" s="89">
        <f t="shared" si="10"/>
        <v>102.42214532871972</v>
      </c>
    </row>
    <row r="56" spans="1:28" s="90" customFormat="1" ht="11.25" customHeight="1">
      <c r="A56" s="84" t="s">
        <v>135</v>
      </c>
      <c r="B56" s="86"/>
      <c r="C56" s="86"/>
      <c r="D56" s="105"/>
      <c r="E56" s="92"/>
      <c r="F56" s="92"/>
      <c r="G56" s="92"/>
      <c r="H56" s="92"/>
      <c r="I56" s="88"/>
      <c r="J56" s="106"/>
      <c r="K56" s="89"/>
      <c r="L56" s="89"/>
      <c r="M56" s="89"/>
      <c r="N56" s="88"/>
      <c r="O56" s="84"/>
      <c r="P56" s="86"/>
      <c r="Q56" s="86"/>
      <c r="R56" s="105"/>
      <c r="S56" s="92"/>
      <c r="T56" s="92"/>
      <c r="U56" s="92"/>
      <c r="V56" s="92"/>
      <c r="W56" s="88"/>
      <c r="X56" s="106"/>
      <c r="Y56" s="89"/>
      <c r="Z56" s="89"/>
      <c r="AA56" s="89"/>
      <c r="AB56" s="89"/>
    </row>
    <row r="57" spans="1:28" s="90" customFormat="1" ht="11.25" customHeight="1">
      <c r="A57" s="84" t="s">
        <v>165</v>
      </c>
      <c r="B57" s="86"/>
      <c r="C57" s="86"/>
      <c r="D57" s="105">
        <v>10</v>
      </c>
      <c r="E57" s="92">
        <v>4.995</v>
      </c>
      <c r="F57" s="92">
        <v>5.657</v>
      </c>
      <c r="G57" s="92">
        <v>5.1613500000000005</v>
      </c>
      <c r="H57" s="92">
        <f aca="true" t="shared" si="14" ref="H57:H78">IF(AND(F57&gt;0,G57&gt;0),G57*100/F57,"")</f>
        <v>91.23828884567794</v>
      </c>
      <c r="I57" s="88"/>
      <c r="J57" s="106">
        <v>11</v>
      </c>
      <c r="K57" s="89">
        <v>165.77100000000002</v>
      </c>
      <c r="L57" s="89">
        <v>189.87623999999997</v>
      </c>
      <c r="M57" s="89">
        <v>0</v>
      </c>
      <c r="N57" s="88">
        <f aca="true" t="shared" si="15" ref="N57:N78">IF(AND(L57&gt;0,M57&gt;0),M57*100/L57,"")</f>
      </c>
      <c r="O57" s="84" t="s">
        <v>211</v>
      </c>
      <c r="P57" s="86"/>
      <c r="Q57" s="86"/>
      <c r="R57" s="105"/>
      <c r="S57" s="92"/>
      <c r="T57" s="92"/>
      <c r="U57" s="92"/>
      <c r="V57" s="92"/>
      <c r="W57" s="88"/>
      <c r="X57" s="106"/>
      <c r="Y57" s="89"/>
      <c r="Z57" s="89"/>
      <c r="AA57" s="89"/>
      <c r="AB57" s="89"/>
    </row>
    <row r="58" spans="1:28" s="90" customFormat="1" ht="11.25" customHeight="1">
      <c r="A58" s="84" t="s">
        <v>166</v>
      </c>
      <c r="B58" s="86"/>
      <c r="C58" s="86"/>
      <c r="D58" s="105">
        <v>7</v>
      </c>
      <c r="E58" s="92">
        <v>11.251</v>
      </c>
      <c r="F58" s="92">
        <v>11.632</v>
      </c>
      <c r="G58" s="92">
        <v>12.8478</v>
      </c>
      <c r="H58" s="92">
        <f t="shared" si="14"/>
        <v>110.45220082530949</v>
      </c>
      <c r="I58" s="88"/>
      <c r="J58" s="106">
        <v>7</v>
      </c>
      <c r="K58" s="89">
        <v>58.771</v>
      </c>
      <c r="L58" s="89">
        <v>51.69890050000001</v>
      </c>
      <c r="M58" s="89">
        <v>66.80441138692768</v>
      </c>
      <c r="N58" s="88">
        <f t="shared" si="15"/>
        <v>129.21824398746676</v>
      </c>
      <c r="O58" s="84" t="s">
        <v>212</v>
      </c>
      <c r="P58" s="86"/>
      <c r="Q58" s="86"/>
      <c r="R58" s="105">
        <v>0</v>
      </c>
      <c r="S58" s="92">
        <v>0</v>
      </c>
      <c r="T58" s="92">
        <v>0</v>
      </c>
      <c r="U58" s="92">
        <v>0</v>
      </c>
      <c r="V58" s="92">
        <f>IF(AND(T58&gt;0,U58&gt;0),U58*100/T58,"")</f>
      </c>
      <c r="W58" s="88"/>
      <c r="X58" s="106">
        <v>10</v>
      </c>
      <c r="Y58" s="89">
        <v>251.78621</v>
      </c>
      <c r="Z58" s="89">
        <v>271.60152000000005</v>
      </c>
      <c r="AA58" s="89">
        <v>248.9</v>
      </c>
      <c r="AB58" s="89">
        <f>IF(AND(Z58&gt;0,AA58&gt;0),AA58*100/Z58,"")</f>
        <v>91.64160789674519</v>
      </c>
    </row>
    <row r="59" spans="1:28" s="90" customFormat="1" ht="11.25" customHeight="1">
      <c r="A59" s="84" t="s">
        <v>167</v>
      </c>
      <c r="B59" s="86"/>
      <c r="C59" s="86"/>
      <c r="D59" s="105">
        <v>8</v>
      </c>
      <c r="E59" s="92">
        <v>34.314</v>
      </c>
      <c r="F59" s="92">
        <v>35.371</v>
      </c>
      <c r="G59" s="92">
        <v>35.498</v>
      </c>
      <c r="H59" s="92">
        <f t="shared" si="14"/>
        <v>100.3590512001357</v>
      </c>
      <c r="I59" s="88"/>
      <c r="J59" s="106">
        <v>8</v>
      </c>
      <c r="K59" s="89">
        <v>927.198</v>
      </c>
      <c r="L59" s="89">
        <v>924.648627</v>
      </c>
      <c r="M59" s="89">
        <v>941.6590000000001</v>
      </c>
      <c r="N59" s="88">
        <f t="shared" si="15"/>
        <v>101.83965806072625</v>
      </c>
      <c r="O59" s="84" t="s">
        <v>293</v>
      </c>
      <c r="P59" s="86"/>
      <c r="Q59" s="86"/>
      <c r="R59" s="105">
        <v>0</v>
      </c>
      <c r="S59" s="92">
        <v>0</v>
      </c>
      <c r="T59" s="92">
        <v>0</v>
      </c>
      <c r="U59" s="92">
        <v>0</v>
      </c>
      <c r="V59" s="92">
        <f>IF(AND(T59&gt;0,U59&gt;0),U59*100/T59,"")</f>
      </c>
      <c r="W59" s="88"/>
      <c r="X59" s="106">
        <v>10</v>
      </c>
      <c r="Y59" s="89">
        <v>5725.7904842961725</v>
      </c>
      <c r="Z59" s="89">
        <v>6075.978565999999</v>
      </c>
      <c r="AA59" s="89">
        <v>4848.714</v>
      </c>
      <c r="AB59" s="89">
        <f>IF(AND(Z59&gt;0,AA59&gt;0),AA59*100/Z59,"")</f>
        <v>79.80136775222458</v>
      </c>
    </row>
    <row r="60" spans="1:28" s="90" customFormat="1" ht="11.25" customHeight="1">
      <c r="A60" s="84" t="s">
        <v>168</v>
      </c>
      <c r="B60" s="86"/>
      <c r="C60" s="86"/>
      <c r="D60" s="105">
        <v>9</v>
      </c>
      <c r="E60" s="92">
        <v>19.147</v>
      </c>
      <c r="F60" s="92">
        <v>19.676</v>
      </c>
      <c r="G60" s="92">
        <v>20.006</v>
      </c>
      <c r="H60" s="92">
        <f t="shared" si="14"/>
        <v>101.67717015653588</v>
      </c>
      <c r="I60" s="88"/>
      <c r="J60" s="106">
        <v>9</v>
      </c>
      <c r="K60" s="89">
        <v>1039.698</v>
      </c>
      <c r="L60" s="89">
        <v>1075.0456</v>
      </c>
      <c r="M60" s="89">
        <v>1117.272</v>
      </c>
      <c r="N60" s="88">
        <f t="shared" si="15"/>
        <v>103.92787059451246</v>
      </c>
      <c r="O60" s="84" t="s">
        <v>294</v>
      </c>
      <c r="P60" s="86"/>
      <c r="Q60" s="86"/>
      <c r="R60" s="105">
        <v>0</v>
      </c>
      <c r="S60" s="92">
        <v>0</v>
      </c>
      <c r="T60" s="92">
        <v>0</v>
      </c>
      <c r="U60" s="92">
        <v>0</v>
      </c>
      <c r="V60" s="92">
        <f>IF(AND(T60&gt;0,U60&gt;0),U60*100/T60,"")</f>
      </c>
      <c r="W60" s="88"/>
      <c r="X60" s="106">
        <v>10</v>
      </c>
      <c r="Y60" s="89">
        <v>43259.14829595985</v>
      </c>
      <c r="Z60" s="89">
        <v>44274.2675</v>
      </c>
      <c r="AA60" s="89"/>
      <c r="AB60" s="89">
        <f>IF(AND(Z60&gt;0,AA60&gt;0),AA60*100/Z60,"")</f>
      </c>
    </row>
    <row r="61" spans="1:28" s="90" customFormat="1" ht="11.25" customHeight="1">
      <c r="A61" s="84" t="s">
        <v>169</v>
      </c>
      <c r="B61" s="86"/>
      <c r="C61" s="86"/>
      <c r="D61" s="105">
        <v>9</v>
      </c>
      <c r="E61" s="92">
        <v>22.144</v>
      </c>
      <c r="F61" s="92">
        <v>21.503</v>
      </c>
      <c r="G61" s="92">
        <v>19.532</v>
      </c>
      <c r="H61" s="92">
        <f t="shared" si="14"/>
        <v>90.83383713900386</v>
      </c>
      <c r="I61" s="88"/>
      <c r="J61" s="106">
        <v>9</v>
      </c>
      <c r="K61" s="89">
        <v>692.056</v>
      </c>
      <c r="L61" s="89">
        <v>685.225497</v>
      </c>
      <c r="M61" s="89">
        <v>611.101</v>
      </c>
      <c r="N61" s="88">
        <f t="shared" si="15"/>
        <v>89.18246660048027</v>
      </c>
      <c r="O61" s="84" t="s">
        <v>295</v>
      </c>
      <c r="P61" s="86"/>
      <c r="Q61" s="86"/>
      <c r="R61" s="105">
        <v>0</v>
      </c>
      <c r="S61" s="92">
        <v>0</v>
      </c>
      <c r="T61" s="92">
        <v>0</v>
      </c>
      <c r="U61" s="92">
        <v>0</v>
      </c>
      <c r="V61" s="92">
        <f>IF(AND(T61&gt;0,U61&gt;0),U61*100/T61,"")</f>
      </c>
      <c r="W61" s="88"/>
      <c r="X61" s="106">
        <v>10</v>
      </c>
      <c r="Y61" s="89">
        <v>1.2979999999999998</v>
      </c>
      <c r="Z61" s="89">
        <v>1.2109999999999999</v>
      </c>
      <c r="AA61" s="89">
        <v>1.098</v>
      </c>
      <c r="AB61" s="89">
        <f>IF(AND(Z61&gt;0,AA61&gt;0),AA61*100/Z61,"")</f>
        <v>90.6688687035508</v>
      </c>
    </row>
    <row r="62" spans="1:28" s="90" customFormat="1" ht="11.25" customHeight="1">
      <c r="A62" s="84" t="s">
        <v>136</v>
      </c>
      <c r="B62" s="86"/>
      <c r="C62" s="86"/>
      <c r="D62" s="105">
        <v>5</v>
      </c>
      <c r="E62" s="92">
        <v>10.825</v>
      </c>
      <c r="F62" s="92">
        <v>11.357</v>
      </c>
      <c r="G62" s="92">
        <v>11.383</v>
      </c>
      <c r="H62" s="92">
        <f t="shared" si="14"/>
        <v>100.22893369727922</v>
      </c>
      <c r="I62" s="88"/>
      <c r="J62" s="106">
        <v>5</v>
      </c>
      <c r="K62" s="89">
        <v>1017.8859999999999</v>
      </c>
      <c r="L62" s="89">
        <v>1084.5689579999998</v>
      </c>
      <c r="M62" s="89">
        <v>1002.7719999999999</v>
      </c>
      <c r="N62" s="88">
        <f t="shared" si="15"/>
        <v>92.45811366841647</v>
      </c>
      <c r="O62" s="84"/>
      <c r="P62" s="86"/>
      <c r="Q62" s="86"/>
      <c r="R62" s="105"/>
      <c r="S62" s="92"/>
      <c r="T62" s="92"/>
      <c r="U62" s="92"/>
      <c r="V62" s="92"/>
      <c r="W62" s="88"/>
      <c r="X62" s="106"/>
      <c r="Y62" s="89"/>
      <c r="Z62" s="89"/>
      <c r="AA62" s="89"/>
      <c r="AB62" s="89"/>
    </row>
    <row r="63" spans="1:28" s="90" customFormat="1" ht="11.25" customHeight="1">
      <c r="A63" s="84" t="s">
        <v>170</v>
      </c>
      <c r="B63" s="86"/>
      <c r="C63" s="86"/>
      <c r="D63" s="105">
        <v>9</v>
      </c>
      <c r="E63" s="92">
        <v>41.911</v>
      </c>
      <c r="F63" s="92">
        <v>46.488</v>
      </c>
      <c r="G63" s="92">
        <v>45.525</v>
      </c>
      <c r="H63" s="92">
        <f t="shared" si="14"/>
        <v>97.92849767681983</v>
      </c>
      <c r="I63" s="88"/>
      <c r="J63" s="106">
        <v>9</v>
      </c>
      <c r="K63" s="89">
        <v>3319.7599999999998</v>
      </c>
      <c r="L63" s="89">
        <v>3547.729359</v>
      </c>
      <c r="M63" s="89">
        <v>3797.0860000000002</v>
      </c>
      <c r="N63" s="88">
        <f t="shared" si="15"/>
        <v>107.02862636258946</v>
      </c>
      <c r="O63" s="84" t="s">
        <v>213</v>
      </c>
      <c r="P63" s="86"/>
      <c r="Q63" s="86"/>
      <c r="R63" s="105"/>
      <c r="S63" s="92"/>
      <c r="T63" s="92"/>
      <c r="U63" s="92"/>
      <c r="V63" s="92"/>
      <c r="W63" s="88"/>
      <c r="X63" s="106"/>
      <c r="Y63" s="89"/>
      <c r="Z63" s="89"/>
      <c r="AA63" s="89"/>
      <c r="AB63" s="89"/>
    </row>
    <row r="64" spans="1:28" s="90" customFormat="1" ht="11.25" customHeight="1">
      <c r="A64" s="84" t="s">
        <v>171</v>
      </c>
      <c r="B64" s="86"/>
      <c r="C64" s="86"/>
      <c r="D64" s="105">
        <v>9</v>
      </c>
      <c r="E64" s="92">
        <v>5.39</v>
      </c>
      <c r="F64" s="92">
        <v>5.867</v>
      </c>
      <c r="G64" s="92">
        <v>5.07</v>
      </c>
      <c r="H64" s="92">
        <f t="shared" si="14"/>
        <v>86.41554457133117</v>
      </c>
      <c r="I64" s="88"/>
      <c r="J64" s="106">
        <v>10</v>
      </c>
      <c r="K64" s="89">
        <v>495.05400000000003</v>
      </c>
      <c r="L64" s="89">
        <v>523.828935</v>
      </c>
      <c r="M64" s="89">
        <v>423.29599999999994</v>
      </c>
      <c r="N64" s="88">
        <f t="shared" si="15"/>
        <v>80.80805998240626</v>
      </c>
      <c r="O64" s="84" t="s">
        <v>214</v>
      </c>
      <c r="P64" s="86"/>
      <c r="Q64" s="86"/>
      <c r="R64" s="105">
        <v>0</v>
      </c>
      <c r="S64" s="92">
        <v>0</v>
      </c>
      <c r="T64" s="92">
        <v>0</v>
      </c>
      <c r="U64" s="92">
        <v>0</v>
      </c>
      <c r="V64" s="92">
        <f>IF(AND(T64&gt;0,U64&gt;0),U64*100/T64,"")</f>
      </c>
      <c r="W64" s="88"/>
      <c r="X64" s="106">
        <v>10</v>
      </c>
      <c r="Y64" s="89">
        <v>601.8044</v>
      </c>
      <c r="Z64" s="89">
        <v>596.3229</v>
      </c>
      <c r="AA64" s="89">
        <v>550.8820000000001</v>
      </c>
      <c r="AB64" s="89">
        <f>IF(AND(Z64&gt;0,AA64&gt;0),AA64*100/Z64,"")</f>
        <v>92.37981637129818</v>
      </c>
    </row>
    <row r="65" spans="1:28" s="90" customFormat="1" ht="11.25" customHeight="1">
      <c r="A65" s="84" t="s">
        <v>172</v>
      </c>
      <c r="B65" s="86"/>
      <c r="C65" s="86"/>
      <c r="D65" s="105">
        <v>10</v>
      </c>
      <c r="E65" s="92">
        <v>58.126</v>
      </c>
      <c r="F65" s="92">
        <v>63.712</v>
      </c>
      <c r="G65" s="92">
        <v>61.978</v>
      </c>
      <c r="H65" s="92">
        <f t="shared" si="14"/>
        <v>97.27837769964842</v>
      </c>
      <c r="I65" s="88"/>
      <c r="J65" s="106">
        <v>10</v>
      </c>
      <c r="K65" s="89">
        <v>4832.7</v>
      </c>
      <c r="L65" s="89">
        <v>5156.127252</v>
      </c>
      <c r="M65" s="89">
        <v>5223.1539999999995</v>
      </c>
      <c r="N65" s="88">
        <f t="shared" si="15"/>
        <v>101.29994363451756</v>
      </c>
      <c r="O65" s="84" t="s">
        <v>215</v>
      </c>
      <c r="P65" s="86"/>
      <c r="Q65" s="86"/>
      <c r="R65" s="105">
        <v>0</v>
      </c>
      <c r="S65" s="92">
        <v>0</v>
      </c>
      <c r="T65" s="92">
        <v>0</v>
      </c>
      <c r="U65" s="92">
        <v>0</v>
      </c>
      <c r="V65" s="92">
        <f>IF(AND(T65&gt;0,U65&gt;0),U65*100/T65,"")</f>
      </c>
      <c r="W65" s="88"/>
      <c r="X65" s="106">
        <v>10</v>
      </c>
      <c r="Y65" s="89">
        <v>6759.179398073837</v>
      </c>
      <c r="Z65" s="89">
        <v>6474.545750865052</v>
      </c>
      <c r="AA65" s="89">
        <v>5322.3820000000005</v>
      </c>
      <c r="AB65" s="89">
        <f>IF(AND(Z65&gt;0,AA65&gt;0),AA65*100/Z65,"")</f>
        <v>82.20471682185406</v>
      </c>
    </row>
    <row r="66" spans="1:28" s="90" customFormat="1" ht="11.25" customHeight="1">
      <c r="A66" s="84" t="s">
        <v>302</v>
      </c>
      <c r="B66" s="86"/>
      <c r="C66" s="86"/>
      <c r="D66" s="105">
        <v>6</v>
      </c>
      <c r="E66" s="92">
        <v>32.488</v>
      </c>
      <c r="F66" s="92">
        <v>35.952</v>
      </c>
      <c r="G66" s="92">
        <v>36.227732499999995</v>
      </c>
      <c r="H66" s="92">
        <f t="shared" si="14"/>
        <v>100.7669462060525</v>
      </c>
      <c r="I66" s="88"/>
      <c r="J66" s="106">
        <v>10</v>
      </c>
      <c r="K66" s="89">
        <v>2707.8140000000003</v>
      </c>
      <c r="L66" s="89">
        <v>2805.441</v>
      </c>
      <c r="M66" s="89">
        <v>3114.872</v>
      </c>
      <c r="N66" s="88">
        <f t="shared" si="15"/>
        <v>111.02967412253547</v>
      </c>
      <c r="O66" s="84" t="s">
        <v>216</v>
      </c>
      <c r="P66" s="86"/>
      <c r="Q66" s="86"/>
      <c r="R66" s="105">
        <v>0</v>
      </c>
      <c r="S66" s="92">
        <v>0</v>
      </c>
      <c r="T66" s="92">
        <v>0</v>
      </c>
      <c r="U66" s="92">
        <v>0</v>
      </c>
      <c r="V66" s="92">
        <f>IF(AND(T66&gt;0,U66&gt;0),U66*100/T66,"")</f>
      </c>
      <c r="W66" s="88"/>
      <c r="X66" s="106">
        <v>10</v>
      </c>
      <c r="Y66" s="89">
        <v>1395.075523434992</v>
      </c>
      <c r="Z66" s="89">
        <v>1282.80149</v>
      </c>
      <c r="AA66" s="89">
        <v>1082.4240000000002</v>
      </c>
      <c r="AB66" s="89">
        <f>IF(AND(Z66&gt;0,AA66&gt;0),AA66*100/Z66,"")</f>
        <v>84.37969619134135</v>
      </c>
    </row>
    <row r="67" spans="1:28" s="90" customFormat="1" ht="11.25" customHeight="1">
      <c r="A67" s="84" t="s">
        <v>303</v>
      </c>
      <c r="B67" s="86"/>
      <c r="C67" s="86"/>
      <c r="D67" s="105">
        <v>5</v>
      </c>
      <c r="E67" s="92">
        <v>18.379</v>
      </c>
      <c r="F67" s="92">
        <v>20.485</v>
      </c>
      <c r="G67" s="92">
        <v>22.03554</v>
      </c>
      <c r="H67" s="92">
        <f t="shared" si="14"/>
        <v>107.5691481571882</v>
      </c>
      <c r="I67" s="88"/>
      <c r="J67" s="106">
        <v>6</v>
      </c>
      <c r="K67" s="89">
        <v>1102.5220000000004</v>
      </c>
      <c r="L67" s="89">
        <v>1209.55235</v>
      </c>
      <c r="M67" s="89">
        <v>1269.035</v>
      </c>
      <c r="N67" s="88">
        <f t="shared" si="15"/>
        <v>104.91774084850483</v>
      </c>
      <c r="O67" s="84"/>
      <c r="P67" s="86"/>
      <c r="Q67" s="86"/>
      <c r="R67" s="105"/>
      <c r="S67" s="92"/>
      <c r="T67" s="92"/>
      <c r="U67" s="92"/>
      <c r="V67" s="92"/>
      <c r="W67" s="88"/>
      <c r="X67" s="106"/>
      <c r="Y67" s="89"/>
      <c r="Z67" s="89"/>
      <c r="AA67" s="89"/>
      <c r="AB67" s="89"/>
    </row>
    <row r="68" spans="1:28" s="90" customFormat="1" ht="11.25" customHeight="1" thickBot="1">
      <c r="A68" s="84" t="s">
        <v>173</v>
      </c>
      <c r="B68" s="86"/>
      <c r="C68" s="86"/>
      <c r="D68" s="105">
        <v>7</v>
      </c>
      <c r="E68" s="92">
        <v>1.784</v>
      </c>
      <c r="F68" s="92">
        <v>2.567</v>
      </c>
      <c r="G68" s="92">
        <v>3.057</v>
      </c>
      <c r="H68" s="92">
        <f t="shared" si="14"/>
        <v>119.08843007401634</v>
      </c>
      <c r="I68" s="88"/>
      <c r="J68" s="106">
        <v>10</v>
      </c>
      <c r="K68" s="89">
        <v>61.644000000000005</v>
      </c>
      <c r="L68" s="89">
        <v>98.318</v>
      </c>
      <c r="M68" s="89">
        <v>123.30799999999999</v>
      </c>
      <c r="N68" s="88">
        <f t="shared" si="15"/>
        <v>125.41752273235826</v>
      </c>
      <c r="O68" s="67"/>
      <c r="P68" s="68"/>
      <c r="Q68" s="68"/>
      <c r="R68" s="68"/>
      <c r="S68" s="68"/>
      <c r="T68" s="68"/>
      <c r="U68" s="68"/>
      <c r="V68" s="68"/>
      <c r="W68" s="69"/>
      <c r="X68" s="69"/>
      <c r="Y68" s="69"/>
      <c r="Z68" s="69"/>
      <c r="AA68" s="69"/>
      <c r="AB68" s="69"/>
    </row>
    <row r="69" spans="1:28" s="90" customFormat="1" ht="11.25" customHeight="1" thickBot="1">
      <c r="A69" s="84" t="s">
        <v>174</v>
      </c>
      <c r="B69" s="86"/>
      <c r="C69" s="86"/>
      <c r="D69" s="105">
        <v>8</v>
      </c>
      <c r="E69" s="92">
        <v>7.267</v>
      </c>
      <c r="F69" s="92">
        <v>6.835</v>
      </c>
      <c r="G69" s="92">
        <v>6.816</v>
      </c>
      <c r="H69" s="92">
        <f t="shared" si="14"/>
        <v>99.72201901975129</v>
      </c>
      <c r="I69" s="88"/>
      <c r="J69" s="106">
        <v>8</v>
      </c>
      <c r="K69" s="89">
        <v>399.217</v>
      </c>
      <c r="L69" s="89">
        <v>376.95259999999996</v>
      </c>
      <c r="M69" s="89">
        <v>360.4299999999999</v>
      </c>
      <c r="N69" s="88">
        <f t="shared" si="15"/>
        <v>95.61679638235682</v>
      </c>
      <c r="O69" s="70"/>
      <c r="P69" s="71"/>
      <c r="Q69" s="72"/>
      <c r="R69" s="192" t="s">
        <v>119</v>
      </c>
      <c r="S69" s="193"/>
      <c r="T69" s="193"/>
      <c r="U69" s="193"/>
      <c r="V69" s="194"/>
      <c r="W69" s="69"/>
      <c r="X69" s="189" t="s">
        <v>120</v>
      </c>
      <c r="Y69" s="190"/>
      <c r="Z69" s="190"/>
      <c r="AA69" s="190"/>
      <c r="AB69" s="191"/>
    </row>
    <row r="70" spans="1:28" s="90" customFormat="1" ht="11.25" customHeight="1">
      <c r="A70" s="84" t="s">
        <v>175</v>
      </c>
      <c r="B70" s="86"/>
      <c r="C70" s="86"/>
      <c r="D70" s="105">
        <v>8</v>
      </c>
      <c r="E70" s="92">
        <v>15.826</v>
      </c>
      <c r="F70" s="92">
        <v>16.208237</v>
      </c>
      <c r="G70" s="92">
        <v>15.965</v>
      </c>
      <c r="H70" s="92">
        <f t="shared" si="14"/>
        <v>98.49930007810227</v>
      </c>
      <c r="I70" s="88"/>
      <c r="J70" s="106">
        <v>10</v>
      </c>
      <c r="K70" s="89">
        <v>214.29000000000002</v>
      </c>
      <c r="L70" s="89">
        <v>221.69380256788907</v>
      </c>
      <c r="M70" s="89">
        <v>219.523</v>
      </c>
      <c r="N70" s="88">
        <f t="shared" si="15"/>
        <v>99.02081044091238</v>
      </c>
      <c r="O70" s="73" t="s">
        <v>121</v>
      </c>
      <c r="P70" s="74"/>
      <c r="Q70" s="72"/>
      <c r="R70" s="70"/>
      <c r="S70" s="75" t="s">
        <v>122</v>
      </c>
      <c r="T70" s="75" t="s">
        <v>122</v>
      </c>
      <c r="U70" s="75" t="s">
        <v>123</v>
      </c>
      <c r="V70" s="76">
        <f>U71</f>
        <v>2018</v>
      </c>
      <c r="W70" s="69"/>
      <c r="X70" s="70"/>
      <c r="Y70" s="75" t="s">
        <v>122</v>
      </c>
      <c r="Z70" s="75" t="s">
        <v>122</v>
      </c>
      <c r="AA70" s="75" t="s">
        <v>123</v>
      </c>
      <c r="AB70" s="76">
        <f>AA71</f>
        <v>2018</v>
      </c>
    </row>
    <row r="71" spans="1:28" s="90" customFormat="1" ht="11.25" customHeight="1" thickBot="1">
      <c r="A71" s="84" t="s">
        <v>176</v>
      </c>
      <c r="B71" s="86"/>
      <c r="C71" s="86"/>
      <c r="D71" s="105">
        <v>5</v>
      </c>
      <c r="E71" s="92">
        <v>6.719399999999999</v>
      </c>
      <c r="F71" s="92">
        <v>6.78703</v>
      </c>
      <c r="G71" s="92">
        <v>0</v>
      </c>
      <c r="H71" s="92">
        <f t="shared" si="14"/>
      </c>
      <c r="I71" s="88"/>
      <c r="J71" s="106">
        <v>5</v>
      </c>
      <c r="K71" s="89">
        <v>155.2896</v>
      </c>
      <c r="L71" s="89">
        <v>155.7496492575862</v>
      </c>
      <c r="M71" s="89">
        <v>0</v>
      </c>
      <c r="N71" s="88">
        <f t="shared" si="15"/>
      </c>
      <c r="O71" s="95"/>
      <c r="P71" s="96"/>
      <c r="Q71" s="72"/>
      <c r="R71" s="97" t="s">
        <v>321</v>
      </c>
      <c r="S71" s="98">
        <f>U71-2</f>
        <v>2016</v>
      </c>
      <c r="T71" s="98">
        <f>U71-1</f>
        <v>2017</v>
      </c>
      <c r="U71" s="98">
        <v>2018</v>
      </c>
      <c r="V71" s="82" t="str">
        <f>CONCATENATE(T71,"=100")</f>
        <v>2017=100</v>
      </c>
      <c r="W71" s="69"/>
      <c r="X71" s="97" t="s">
        <v>321</v>
      </c>
      <c r="Y71" s="98">
        <f>AA71-2</f>
        <v>2016</v>
      </c>
      <c r="Z71" s="98">
        <f>AA71-1</f>
        <v>2017</v>
      </c>
      <c r="AA71" s="98">
        <v>2018</v>
      </c>
      <c r="AB71" s="82" t="str">
        <f>CONCATENATE(Z71,"=100")</f>
        <v>2017=100</v>
      </c>
    </row>
    <row r="72" spans="1:28" s="90" customFormat="1" ht="11.25" customHeight="1">
      <c r="A72" s="84" t="s">
        <v>177</v>
      </c>
      <c r="B72" s="86"/>
      <c r="C72" s="86"/>
      <c r="D72" s="105">
        <v>8</v>
      </c>
      <c r="E72" s="92">
        <v>19.996</v>
      </c>
      <c r="F72" s="92">
        <v>21.018</v>
      </c>
      <c r="G72" s="92">
        <v>26.274</v>
      </c>
      <c r="H72" s="92">
        <f t="shared" si="14"/>
        <v>125.0071367399372</v>
      </c>
      <c r="I72" s="88"/>
      <c r="J72" s="106">
        <v>8</v>
      </c>
      <c r="K72" s="89">
        <v>178.416</v>
      </c>
      <c r="L72" s="89">
        <v>202.93140000000002</v>
      </c>
      <c r="M72" s="89">
        <v>261.648</v>
      </c>
      <c r="N72" s="88">
        <f t="shared" si="15"/>
        <v>128.93421126548182</v>
      </c>
      <c r="O72" s="84"/>
      <c r="P72" s="84"/>
      <c r="Q72" s="84"/>
      <c r="R72" s="85"/>
      <c r="S72" s="86"/>
      <c r="T72" s="86"/>
      <c r="U72" s="86"/>
      <c r="V72" s="86">
        <f>IF(AND(T72&gt;0,U72&gt;0),U72*100/T72,"")</f>
      </c>
      <c r="W72" s="87"/>
      <c r="X72" s="87"/>
      <c r="Y72" s="88"/>
      <c r="Z72" s="88"/>
      <c r="AA72" s="88"/>
      <c r="AB72" s="89">
        <f>IF(AND(Z72&gt;0,AA72&gt;0),AA72*100/Z72,"")</f>
      </c>
    </row>
    <row r="73" spans="1:28" s="90" customFormat="1" ht="11.25" customHeight="1">
      <c r="A73" s="84" t="s">
        <v>137</v>
      </c>
      <c r="B73" s="86"/>
      <c r="C73" s="86"/>
      <c r="D73" s="105">
        <v>8</v>
      </c>
      <c r="E73" s="92">
        <v>4.04</v>
      </c>
      <c r="F73" s="92">
        <v>3.997</v>
      </c>
      <c r="G73" s="92">
        <v>4.866</v>
      </c>
      <c r="H73" s="92">
        <f t="shared" si="14"/>
        <v>121.74130597948461</v>
      </c>
      <c r="I73" s="88"/>
      <c r="J73" s="106">
        <v>8</v>
      </c>
      <c r="K73" s="89">
        <v>200.238</v>
      </c>
      <c r="L73" s="89">
        <v>210.9224940844794</v>
      </c>
      <c r="M73" s="89">
        <v>218.279</v>
      </c>
      <c r="N73" s="88">
        <f t="shared" si="15"/>
        <v>103.48777684781888</v>
      </c>
      <c r="O73" s="84"/>
      <c r="P73" s="84"/>
      <c r="Q73" s="84"/>
      <c r="R73" s="85"/>
      <c r="S73" s="86"/>
      <c r="T73" s="86"/>
      <c r="U73" s="86"/>
      <c r="V73" s="86"/>
      <c r="W73" s="87"/>
      <c r="X73" s="87"/>
      <c r="Y73" s="88"/>
      <c r="Z73" s="88"/>
      <c r="AA73" s="88"/>
      <c r="AB73" s="89"/>
    </row>
    <row r="74" spans="1:28" s="90" customFormat="1" ht="11.25" customHeight="1">
      <c r="A74" s="84" t="s">
        <v>178</v>
      </c>
      <c r="B74" s="86"/>
      <c r="C74" s="86"/>
      <c r="D74" s="105">
        <v>10</v>
      </c>
      <c r="E74" s="92">
        <v>12.204</v>
      </c>
      <c r="F74" s="92">
        <v>12.209</v>
      </c>
      <c r="G74" s="92">
        <v>13.132959999999999</v>
      </c>
      <c r="H74" s="92">
        <f t="shared" si="14"/>
        <v>107.56785977557539</v>
      </c>
      <c r="I74" s="88"/>
      <c r="J74" s="106">
        <v>10</v>
      </c>
      <c r="K74" s="89">
        <v>716.659</v>
      </c>
      <c r="L74" s="89">
        <v>770.02977</v>
      </c>
      <c r="M74" s="89">
        <v>764.884</v>
      </c>
      <c r="N74" s="88">
        <f t="shared" si="15"/>
        <v>99.33174401815658</v>
      </c>
      <c r="O74" s="84" t="s">
        <v>125</v>
      </c>
      <c r="P74" s="84"/>
      <c r="Q74" s="84"/>
      <c r="R74" s="105"/>
      <c r="S74" s="86"/>
      <c r="T74" s="86"/>
      <c r="U74" s="86"/>
      <c r="V74" s="86">
        <f aca="true" t="shared" si="16" ref="V74:V81">IF(AND(T74&gt;0,U74&gt;0),U74*100/T74,"")</f>
      </c>
      <c r="W74" s="87"/>
      <c r="X74" s="106"/>
      <c r="Y74" s="88"/>
      <c r="Z74" s="88"/>
      <c r="AA74" s="88"/>
      <c r="AB74" s="89">
        <f aca="true" t="shared" si="17" ref="AB74:AB81">IF(AND(Z74&gt;0,AA74&gt;0),AA74*100/Z74,"")</f>
      </c>
    </row>
    <row r="75" spans="1:28" s="90" customFormat="1" ht="11.25" customHeight="1">
      <c r="A75" s="84" t="s">
        <v>179</v>
      </c>
      <c r="B75" s="86"/>
      <c r="C75" s="86"/>
      <c r="D75" s="105">
        <v>8</v>
      </c>
      <c r="E75" s="92">
        <v>7.248</v>
      </c>
      <c r="F75" s="92">
        <v>8.052</v>
      </c>
      <c r="G75" s="92">
        <v>7.18</v>
      </c>
      <c r="H75" s="92">
        <f t="shared" si="14"/>
        <v>89.17039244908098</v>
      </c>
      <c r="I75" s="88"/>
      <c r="J75" s="106">
        <v>8</v>
      </c>
      <c r="K75" s="89">
        <v>324.16200000000003</v>
      </c>
      <c r="L75" s="89">
        <v>407.76900100000006</v>
      </c>
      <c r="M75" s="89">
        <v>322.366</v>
      </c>
      <c r="N75" s="88">
        <f t="shared" si="15"/>
        <v>79.05603398233794</v>
      </c>
      <c r="O75" s="84" t="s">
        <v>126</v>
      </c>
      <c r="P75" s="86"/>
      <c r="Q75" s="86"/>
      <c r="R75" s="105">
        <v>10</v>
      </c>
      <c r="S75" s="92">
        <v>1800.3616459999998</v>
      </c>
      <c r="T75" s="92">
        <v>1647.2667349775786</v>
      </c>
      <c r="U75" s="92">
        <v>1618.26218</v>
      </c>
      <c r="V75" s="92">
        <f t="shared" si="16"/>
        <v>98.2392314273272</v>
      </c>
      <c r="W75" s="88"/>
      <c r="X75" s="106">
        <v>9</v>
      </c>
      <c r="Y75" s="89">
        <v>6913.501258119128</v>
      </c>
      <c r="Z75" s="89">
        <v>3787.8645999999994</v>
      </c>
      <c r="AA75" s="89">
        <v>0</v>
      </c>
      <c r="AB75" s="89">
        <f t="shared" si="17"/>
      </c>
    </row>
    <row r="76" spans="1:28" s="90" customFormat="1" ht="11.25" customHeight="1">
      <c r="A76" s="84" t="s">
        <v>180</v>
      </c>
      <c r="B76" s="86"/>
      <c r="C76" s="86"/>
      <c r="D76" s="105">
        <v>8</v>
      </c>
      <c r="E76" s="92">
        <v>23.492</v>
      </c>
      <c r="F76" s="92">
        <v>24.258</v>
      </c>
      <c r="G76" s="92">
        <v>25.189</v>
      </c>
      <c r="H76" s="92">
        <f t="shared" si="14"/>
        <v>103.83790914337538</v>
      </c>
      <c r="I76" s="88"/>
      <c r="J76" s="106">
        <v>8</v>
      </c>
      <c r="K76" s="89">
        <v>1241.0590000000002</v>
      </c>
      <c r="L76" s="89">
        <v>1388.7212650844792</v>
      </c>
      <c r="M76" s="89">
        <v>1305.529</v>
      </c>
      <c r="N76" s="88">
        <f t="shared" si="15"/>
        <v>94.00943391765384</v>
      </c>
      <c r="O76" s="84" t="s">
        <v>127</v>
      </c>
      <c r="P76" s="86"/>
      <c r="Q76" s="86"/>
      <c r="R76" s="105">
        <v>10</v>
      </c>
      <c r="S76" s="92">
        <v>448.795059</v>
      </c>
      <c r="T76" s="92">
        <v>424.3392650224215</v>
      </c>
      <c r="U76" s="92">
        <v>391.56906</v>
      </c>
      <c r="V76" s="92">
        <f t="shared" si="16"/>
        <v>92.27735735916637</v>
      </c>
      <c r="W76" s="88"/>
      <c r="X76" s="106">
        <v>9</v>
      </c>
      <c r="Y76" s="89">
        <v>1029.891939468258</v>
      </c>
      <c r="Z76" s="89">
        <v>1159.9394</v>
      </c>
      <c r="AA76" s="89">
        <v>0</v>
      </c>
      <c r="AB76" s="89">
        <f t="shared" si="17"/>
      </c>
    </row>
    <row r="77" spans="1:28" s="90" customFormat="1" ht="11.25" customHeight="1">
      <c r="A77" s="84" t="s">
        <v>181</v>
      </c>
      <c r="B77" s="86"/>
      <c r="C77" s="86"/>
      <c r="D77" s="105">
        <v>5</v>
      </c>
      <c r="E77" s="92">
        <v>9.445</v>
      </c>
      <c r="F77" s="92">
        <v>9.28976</v>
      </c>
      <c r="G77" s="92">
        <v>8.8722405</v>
      </c>
      <c r="H77" s="92">
        <f t="shared" si="14"/>
        <v>95.50559433182343</v>
      </c>
      <c r="I77" s="88"/>
      <c r="J77" s="106">
        <v>5</v>
      </c>
      <c r="K77" s="89">
        <v>179.947</v>
      </c>
      <c r="L77" s="89">
        <v>171.76374</v>
      </c>
      <c r="M77" s="89">
        <v>165.727275</v>
      </c>
      <c r="N77" s="88">
        <f t="shared" si="15"/>
        <v>96.48559992929823</v>
      </c>
      <c r="O77" s="84" t="s">
        <v>128</v>
      </c>
      <c r="P77" s="86"/>
      <c r="Q77" s="86"/>
      <c r="R77" s="105">
        <v>10</v>
      </c>
      <c r="S77" s="92">
        <v>2249.156705</v>
      </c>
      <c r="T77" s="92">
        <v>2071.606</v>
      </c>
      <c r="U77" s="92">
        <v>2009.71095</v>
      </c>
      <c r="V77" s="92">
        <f t="shared" si="16"/>
        <v>97.01221902234305</v>
      </c>
      <c r="W77" s="88"/>
      <c r="X77" s="106">
        <v>9</v>
      </c>
      <c r="Y77" s="89">
        <v>7943.393197587387</v>
      </c>
      <c r="Z77" s="89">
        <v>4947.804</v>
      </c>
      <c r="AA77" s="89">
        <v>0</v>
      </c>
      <c r="AB77" s="89">
        <f t="shared" si="17"/>
      </c>
    </row>
    <row r="78" spans="1:28" s="90" customFormat="1" ht="11.25" customHeight="1">
      <c r="A78" s="84" t="s">
        <v>304</v>
      </c>
      <c r="B78" s="86"/>
      <c r="C78" s="86"/>
      <c r="D78" s="105">
        <v>6</v>
      </c>
      <c r="E78" s="92">
        <v>14</v>
      </c>
      <c r="F78" s="92">
        <v>13.369</v>
      </c>
      <c r="G78" s="92">
        <v>15.754</v>
      </c>
      <c r="H78" s="92">
        <f t="shared" si="14"/>
        <v>117.83977859226569</v>
      </c>
      <c r="I78" s="88"/>
      <c r="J78" s="106">
        <v>6</v>
      </c>
      <c r="K78" s="89">
        <v>86.433</v>
      </c>
      <c r="L78" s="89">
        <v>87.72277999999999</v>
      </c>
      <c r="M78" s="89">
        <v>113.81664752791069</v>
      </c>
      <c r="N78" s="88">
        <f t="shared" si="15"/>
        <v>129.7458283104009</v>
      </c>
      <c r="O78" s="84" t="s">
        <v>129</v>
      </c>
      <c r="P78" s="86"/>
      <c r="Q78" s="86"/>
      <c r="R78" s="105">
        <v>10</v>
      </c>
      <c r="S78" s="92">
        <v>304.46180409640374</v>
      </c>
      <c r="T78" s="92">
        <v>281.0767</v>
      </c>
      <c r="U78" s="92">
        <v>268.30975</v>
      </c>
      <c r="V78" s="92">
        <f t="shared" si="16"/>
        <v>95.45784122269829</v>
      </c>
      <c r="W78" s="88"/>
      <c r="X78" s="106">
        <v>9</v>
      </c>
      <c r="Y78" s="89">
        <v>808.4203088265292</v>
      </c>
      <c r="Z78" s="89">
        <v>561.2778456625695</v>
      </c>
      <c r="AA78" s="89">
        <v>0</v>
      </c>
      <c r="AB78" s="89">
        <f t="shared" si="17"/>
      </c>
    </row>
    <row r="79" spans="1:28" s="90" customFormat="1" ht="11.25" customHeight="1">
      <c r="A79" s="84"/>
      <c r="B79" s="86"/>
      <c r="C79" s="86"/>
      <c r="D79" s="105"/>
      <c r="E79" s="92"/>
      <c r="F79" s="92"/>
      <c r="G79" s="92"/>
      <c r="H79" s="92"/>
      <c r="I79" s="88"/>
      <c r="J79" s="106"/>
      <c r="K79" s="89"/>
      <c r="L79" s="89"/>
      <c r="M79" s="89"/>
      <c r="N79" s="88"/>
      <c r="O79" s="84" t="s">
        <v>130</v>
      </c>
      <c r="P79" s="86"/>
      <c r="Q79" s="86"/>
      <c r="R79" s="105">
        <v>10</v>
      </c>
      <c r="S79" s="92">
        <v>500.93625549999996</v>
      </c>
      <c r="T79" s="92">
        <v>558.224</v>
      </c>
      <c r="U79" s="92">
        <v>541.62864</v>
      </c>
      <c r="V79" s="92">
        <f t="shared" si="16"/>
        <v>97.0271145633294</v>
      </c>
      <c r="W79" s="88"/>
      <c r="X79" s="106">
        <v>9</v>
      </c>
      <c r="Y79" s="89">
        <v>1115.700360129066</v>
      </c>
      <c r="Z79" s="89">
        <v>872.1093999999999</v>
      </c>
      <c r="AA79" s="89">
        <v>0</v>
      </c>
      <c r="AB79" s="89">
        <f t="shared" si="17"/>
      </c>
    </row>
    <row r="80" spans="1:28" s="90" customFormat="1" ht="11.25" customHeight="1">
      <c r="A80" s="93"/>
      <c r="B80" s="86"/>
      <c r="C80" s="86"/>
      <c r="D80" s="103"/>
      <c r="E80" s="92"/>
      <c r="F80" s="92">
        <f>IF(AND(D80&gt;0,E80&gt;0),E80*100/D80,"")</f>
      </c>
      <c r="G80" s="92"/>
      <c r="H80" s="92"/>
      <c r="I80" s="88"/>
      <c r="J80" s="104"/>
      <c r="K80" s="89"/>
      <c r="L80" s="89"/>
      <c r="M80" s="89"/>
      <c r="N80" s="89"/>
      <c r="O80" s="84" t="s">
        <v>131</v>
      </c>
      <c r="P80" s="86"/>
      <c r="Q80" s="86"/>
      <c r="R80" s="105">
        <v>10</v>
      </c>
      <c r="S80" s="92">
        <v>156.2999585</v>
      </c>
      <c r="T80" s="92">
        <v>107.635</v>
      </c>
      <c r="U80" s="92">
        <v>115.65917</v>
      </c>
      <c r="V80" s="92">
        <f t="shared" si="16"/>
        <v>107.45498211548288</v>
      </c>
      <c r="W80" s="88"/>
      <c r="X80" s="106">
        <v>9</v>
      </c>
      <c r="Y80" s="89">
        <v>390.44063700011907</v>
      </c>
      <c r="Z80" s="89">
        <v>129.7092</v>
      </c>
      <c r="AA80" s="89">
        <v>0</v>
      </c>
      <c r="AB80" s="89">
        <f t="shared" si="17"/>
      </c>
    </row>
    <row r="81" spans="1:28" s="90" customFormat="1" ht="11.25" customHeight="1">
      <c r="A81" s="186" t="s">
        <v>305</v>
      </c>
      <c r="B81" s="187"/>
      <c r="C81" s="187"/>
      <c r="D81" s="187"/>
      <c r="E81" s="188"/>
      <c r="H81" s="159"/>
      <c r="N81" s="160"/>
      <c r="O81" s="84" t="s">
        <v>132</v>
      </c>
      <c r="P81" s="86"/>
      <c r="Q81" s="86"/>
      <c r="R81" s="105">
        <v>10</v>
      </c>
      <c r="S81" s="92">
        <v>222.219096</v>
      </c>
      <c r="T81" s="92">
        <v>190.021</v>
      </c>
      <c r="U81" s="92">
        <v>186.14901</v>
      </c>
      <c r="V81" s="92">
        <f t="shared" si="16"/>
        <v>97.96233574183907</v>
      </c>
      <c r="W81" s="88"/>
      <c r="X81" s="106">
        <v>9</v>
      </c>
      <c r="Y81" s="89">
        <v>540.8342492667418</v>
      </c>
      <c r="Z81" s="89">
        <v>344.515</v>
      </c>
      <c r="AA81" s="89">
        <v>0</v>
      </c>
      <c r="AB81" s="89">
        <f t="shared" si="17"/>
      </c>
    </row>
    <row r="82" spans="1:28" s="90" customFormat="1" ht="11.25" customHeight="1">
      <c r="A82" s="186" t="s">
        <v>306</v>
      </c>
      <c r="B82" s="186"/>
      <c r="C82" s="186"/>
      <c r="D82" s="186"/>
      <c r="E82" s="186"/>
      <c r="N82" s="160"/>
      <c r="O82" s="84"/>
      <c r="P82" s="86"/>
      <c r="Q82" s="86"/>
      <c r="R82" s="105"/>
      <c r="S82" s="92"/>
      <c r="T82" s="92"/>
      <c r="U82" s="92"/>
      <c r="V82" s="92"/>
      <c r="W82" s="88"/>
      <c r="X82" s="106"/>
      <c r="Y82" s="89"/>
      <c r="Z82" s="89"/>
      <c r="AA82" s="89"/>
      <c r="AB82" s="89"/>
    </row>
    <row r="83" spans="1:28" s="90" customFormat="1" ht="11.25" customHeight="1">
      <c r="A83" s="186" t="s">
        <v>307</v>
      </c>
      <c r="B83" s="186"/>
      <c r="C83" s="186"/>
      <c r="D83" s="186"/>
      <c r="E83" s="186"/>
      <c r="G83" s="161"/>
      <c r="H83" s="69"/>
      <c r="I83" s="69"/>
      <c r="J83" s="69"/>
      <c r="K83" s="69"/>
      <c r="L83" s="69"/>
      <c r="M83" s="69"/>
      <c r="N83" s="162"/>
      <c r="O83" s="84" t="s">
        <v>133</v>
      </c>
      <c r="P83" s="86"/>
      <c r="Q83" s="86"/>
      <c r="R83" s="105"/>
      <c r="S83" s="92"/>
      <c r="T83" s="92"/>
      <c r="U83" s="92"/>
      <c r="V83" s="92"/>
      <c r="W83" s="88"/>
      <c r="X83" s="106"/>
      <c r="Y83" s="89"/>
      <c r="Z83" s="89"/>
      <c r="AA83" s="89"/>
      <c r="AB83" s="89"/>
    </row>
    <row r="84" spans="1:28" s="90" customFormat="1" ht="11.25" customHeight="1">
      <c r="A84" s="186" t="s">
        <v>308</v>
      </c>
      <c r="B84" s="186"/>
      <c r="C84" s="186"/>
      <c r="D84" s="186"/>
      <c r="E84" s="186"/>
      <c r="H84" s="102"/>
      <c r="I84" s="102"/>
      <c r="J84" s="102"/>
      <c r="K84" s="102"/>
      <c r="L84" s="102"/>
      <c r="M84" s="102"/>
      <c r="N84" s="163"/>
      <c r="O84" s="84" t="s">
        <v>134</v>
      </c>
      <c r="P84" s="86"/>
      <c r="Q84" s="86"/>
      <c r="R84" s="105">
        <v>10</v>
      </c>
      <c r="S84" s="92">
        <v>7.229</v>
      </c>
      <c r="T84" s="92">
        <v>7.253</v>
      </c>
      <c r="U84" s="92">
        <v>7.64165</v>
      </c>
      <c r="V84" s="92">
        <f>IF(AND(T84&gt;0,U84&gt;0),U84*100/T84,"")</f>
        <v>105.35847235626638</v>
      </c>
      <c r="W84" s="88"/>
      <c r="X84" s="106">
        <v>9</v>
      </c>
      <c r="Y84" s="89">
        <v>644.578</v>
      </c>
      <c r="Z84" s="89">
        <v>661.378</v>
      </c>
      <c r="AA84" s="89">
        <v>0</v>
      </c>
      <c r="AB84" s="89">
        <f>IF(AND(Z84&gt;0,AA84&gt;0),AA84*100/Z84,"")</f>
      </c>
    </row>
    <row r="85" spans="1:28" s="90" customFormat="1" ht="11.25" customHeight="1">
      <c r="A85" s="186" t="s">
        <v>309</v>
      </c>
      <c r="B85" s="186"/>
      <c r="C85" s="186"/>
      <c r="D85" s="186"/>
      <c r="E85" s="186"/>
      <c r="O85" s="84"/>
      <c r="P85" s="86"/>
      <c r="Q85" s="86"/>
      <c r="R85" s="105"/>
      <c r="S85" s="92"/>
      <c r="T85" s="92"/>
      <c r="U85" s="92"/>
      <c r="V85" s="92"/>
      <c r="W85" s="88"/>
      <c r="X85" s="106"/>
      <c r="Y85" s="89"/>
      <c r="Z85" s="89"/>
      <c r="AA85" s="89"/>
      <c r="AB85" s="89"/>
    </row>
    <row r="86" spans="1:28" s="90" customFormat="1" ht="11.25" customHeight="1">
      <c r="A86" s="186" t="s">
        <v>310</v>
      </c>
      <c r="B86" s="186"/>
      <c r="C86" s="186"/>
      <c r="D86" s="186"/>
      <c r="E86" s="186"/>
      <c r="O86" s="84" t="s">
        <v>135</v>
      </c>
      <c r="P86" s="86"/>
      <c r="Q86" s="86"/>
      <c r="R86" s="105"/>
      <c r="S86" s="92"/>
      <c r="T86" s="92"/>
      <c r="U86" s="92"/>
      <c r="V86" s="92"/>
      <c r="W86" s="88"/>
      <c r="X86" s="106"/>
      <c r="Y86" s="89"/>
      <c r="Z86" s="89"/>
      <c r="AA86" s="89"/>
      <c r="AB86" s="89"/>
    </row>
    <row r="87" spans="1:28" s="90" customFormat="1" ht="11.25" customHeight="1">
      <c r="A87" s="186" t="s">
        <v>311</v>
      </c>
      <c r="B87" s="186"/>
      <c r="C87" s="186"/>
      <c r="D87" s="186"/>
      <c r="E87" s="186"/>
      <c r="O87" s="84" t="s">
        <v>136</v>
      </c>
      <c r="P87" s="86"/>
      <c r="Q87" s="86"/>
      <c r="R87" s="105">
        <v>10</v>
      </c>
      <c r="S87" s="92">
        <v>11.357</v>
      </c>
      <c r="T87" s="92">
        <v>11.383</v>
      </c>
      <c r="U87" s="92">
        <v>11.081959999999999</v>
      </c>
      <c r="V87" s="92">
        <f aca="true" t="shared" si="18" ref="V87:V94">IF(AND(T87&gt;0,U87&gt;0),U87*100/T87,"")</f>
        <v>97.35535447597294</v>
      </c>
      <c r="W87" s="88"/>
      <c r="X87" s="106">
        <v>5</v>
      </c>
      <c r="Y87" s="89">
        <v>1084.5689579999998</v>
      </c>
      <c r="Z87" s="89">
        <v>1002.7719999999999</v>
      </c>
      <c r="AA87" s="89">
        <v>0</v>
      </c>
      <c r="AB87" s="89">
        <f aca="true" t="shared" si="19" ref="AB87:AB94">IF(AND(Z87&gt;0,AA87&gt;0),AA87*100/Z87,"")</f>
      </c>
    </row>
    <row r="88" spans="1:28" s="90" customFormat="1" ht="11.25" customHeight="1">
      <c r="A88" s="186" t="s">
        <v>312</v>
      </c>
      <c r="B88" s="186"/>
      <c r="C88" s="186"/>
      <c r="D88" s="186"/>
      <c r="E88" s="186"/>
      <c r="O88" s="84" t="s">
        <v>137</v>
      </c>
      <c r="P88" s="86"/>
      <c r="Q88" s="86"/>
      <c r="R88" s="105">
        <v>10</v>
      </c>
      <c r="S88" s="92">
        <v>3.997</v>
      </c>
      <c r="T88" s="92">
        <v>4.866</v>
      </c>
      <c r="U88" s="92"/>
      <c r="V88" s="92">
        <f t="shared" si="18"/>
      </c>
      <c r="W88" s="88"/>
      <c r="X88" s="106">
        <v>8</v>
      </c>
      <c r="Y88" s="89">
        <v>210.9224940844794</v>
      </c>
      <c r="Z88" s="89">
        <v>217.928</v>
      </c>
      <c r="AA88" s="89">
        <v>0</v>
      </c>
      <c r="AB88" s="89">
        <f t="shared" si="19"/>
      </c>
    </row>
    <row r="89" spans="1:28" s="90" customFormat="1" ht="11.25" customHeight="1">
      <c r="A89" s="196" t="s">
        <v>313</v>
      </c>
      <c r="B89" s="196"/>
      <c r="C89" s="196"/>
      <c r="D89" s="196"/>
      <c r="E89" s="196"/>
      <c r="F89" s="196"/>
      <c r="G89" s="196"/>
      <c r="H89" s="102"/>
      <c r="O89" s="84" t="s">
        <v>138</v>
      </c>
      <c r="P89" s="86"/>
      <c r="Q89" s="86"/>
      <c r="R89" s="105">
        <v>10</v>
      </c>
      <c r="S89" s="92">
        <v>2.297</v>
      </c>
      <c r="T89" s="92">
        <v>2.128</v>
      </c>
      <c r="U89" s="92">
        <v>2.141</v>
      </c>
      <c r="V89" s="92">
        <f t="shared" si="18"/>
        <v>100.61090225563909</v>
      </c>
      <c r="W89" s="88"/>
      <c r="X89" s="106">
        <v>10</v>
      </c>
      <c r="Y89" s="89">
        <v>64.228</v>
      </c>
      <c r="Z89" s="89">
        <v>57.5935</v>
      </c>
      <c r="AA89" s="89">
        <v>56.104000000000006</v>
      </c>
      <c r="AB89" s="89">
        <f t="shared" si="19"/>
        <v>97.41377065120197</v>
      </c>
    </row>
    <row r="90" spans="1:28" s="90" customFormat="1" ht="11.25" customHeight="1">
      <c r="A90" s="195" t="s">
        <v>314</v>
      </c>
      <c r="B90" s="195"/>
      <c r="C90" s="195"/>
      <c r="D90" s="195"/>
      <c r="E90" s="195"/>
      <c r="O90" s="84" t="s">
        <v>284</v>
      </c>
      <c r="P90" s="86"/>
      <c r="Q90" s="86"/>
      <c r="R90" s="105">
        <v>9</v>
      </c>
      <c r="S90" s="164">
        <v>45.838</v>
      </c>
      <c r="T90" s="164">
        <v>43.397000000000006</v>
      </c>
      <c r="U90" s="164">
        <v>44.991</v>
      </c>
      <c r="V90" s="92">
        <f t="shared" si="18"/>
        <v>103.67306495840725</v>
      </c>
      <c r="W90" s="88"/>
      <c r="X90" s="106">
        <v>10</v>
      </c>
      <c r="Y90" s="89">
        <v>132.745</v>
      </c>
      <c r="Z90" s="89">
        <v>131.71</v>
      </c>
      <c r="AA90" s="89">
        <v>131.75</v>
      </c>
      <c r="AB90" s="89">
        <f t="shared" si="19"/>
        <v>100.03036975172728</v>
      </c>
    </row>
    <row r="91" spans="1:28" s="90" customFormat="1" ht="11.25" customHeight="1">
      <c r="A91" s="195" t="s">
        <v>315</v>
      </c>
      <c r="B91" s="195"/>
      <c r="C91" s="195"/>
      <c r="D91" s="195"/>
      <c r="E91" s="195"/>
      <c r="N91" s="160"/>
      <c r="O91" s="84" t="s">
        <v>285</v>
      </c>
      <c r="P91" s="86"/>
      <c r="Q91" s="86"/>
      <c r="R91" s="105">
        <v>9</v>
      </c>
      <c r="S91" s="164">
        <v>9.431999999999999</v>
      </c>
      <c r="T91" s="164">
        <v>9.25</v>
      </c>
      <c r="U91" s="164">
        <v>9.219000000000001</v>
      </c>
      <c r="V91" s="92">
        <f t="shared" si="18"/>
        <v>99.66486486486488</v>
      </c>
      <c r="W91" s="88"/>
      <c r="X91" s="106">
        <v>10</v>
      </c>
      <c r="Y91" s="89">
        <v>16.215</v>
      </c>
      <c r="Z91" s="89">
        <v>16.176</v>
      </c>
      <c r="AA91" s="89">
        <v>15.661000000000001</v>
      </c>
      <c r="AB91" s="89">
        <f t="shared" si="19"/>
        <v>96.81627101879329</v>
      </c>
    </row>
    <row r="92" spans="1:28" s="90" customFormat="1" ht="12" customHeight="1">
      <c r="A92" s="196" t="s">
        <v>316</v>
      </c>
      <c r="B92" s="196"/>
      <c r="C92" s="196"/>
      <c r="D92" s="196"/>
      <c r="E92" s="196"/>
      <c r="F92" s="196"/>
      <c r="G92" s="196"/>
      <c r="N92" s="160"/>
      <c r="O92" s="84" t="s">
        <v>139</v>
      </c>
      <c r="P92" s="86"/>
      <c r="Q92" s="86"/>
      <c r="R92" s="105">
        <v>10</v>
      </c>
      <c r="S92" s="92">
        <v>10.899</v>
      </c>
      <c r="T92" s="92">
        <v>11.489253000000001</v>
      </c>
      <c r="U92" s="92">
        <v>10.74025</v>
      </c>
      <c r="V92" s="92">
        <f t="shared" si="18"/>
        <v>93.48083813630005</v>
      </c>
      <c r="W92" s="88"/>
      <c r="X92" s="106">
        <v>10</v>
      </c>
      <c r="Y92" s="89">
        <v>574.58975</v>
      </c>
      <c r="Z92" s="89">
        <v>585.8080000000001</v>
      </c>
      <c r="AA92" s="89">
        <v>0</v>
      </c>
      <c r="AB92" s="89">
        <f t="shared" si="19"/>
      </c>
    </row>
    <row r="93" spans="1:28" s="69" customFormat="1" ht="10.5" customHeight="1">
      <c r="A93" s="195" t="s">
        <v>317</v>
      </c>
      <c r="B93" s="195"/>
      <c r="C93" s="195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84" t="s">
        <v>140</v>
      </c>
      <c r="P93" s="86"/>
      <c r="Q93" s="86"/>
      <c r="R93" s="105">
        <v>9</v>
      </c>
      <c r="S93" s="92">
        <v>7.052854483082768</v>
      </c>
      <c r="T93" s="92">
        <v>6.194</v>
      </c>
      <c r="U93" s="92">
        <v>6.171</v>
      </c>
      <c r="V93" s="92">
        <f t="shared" si="18"/>
        <v>99.62867290926704</v>
      </c>
      <c r="W93" s="88"/>
      <c r="X93" s="106">
        <v>10</v>
      </c>
      <c r="Y93" s="89">
        <v>81.74770000000001</v>
      </c>
      <c r="Z93" s="89">
        <v>74.47000000000003</v>
      </c>
      <c r="AA93" s="89"/>
      <c r="AB93" s="89">
        <f t="shared" si="19"/>
      </c>
    </row>
    <row r="94" spans="1:28" s="102" customFormat="1" ht="23.25" customHeight="1">
      <c r="A94" s="198" t="s">
        <v>318</v>
      </c>
      <c r="B94" s="198"/>
      <c r="C94" s="198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84" t="s">
        <v>288</v>
      </c>
      <c r="P94" s="86"/>
      <c r="Q94" s="86"/>
      <c r="R94" s="105">
        <v>10</v>
      </c>
      <c r="S94" s="90">
        <v>27.700000000000003</v>
      </c>
      <c r="T94" s="90">
        <v>25.8</v>
      </c>
      <c r="U94" s="90">
        <v>23.41</v>
      </c>
      <c r="V94" s="92">
        <f t="shared" si="18"/>
        <v>90.73643410852713</v>
      </c>
      <c r="W94" s="88"/>
      <c r="X94" s="106">
        <v>10</v>
      </c>
      <c r="Y94" s="89">
        <v>4.8420000000000005</v>
      </c>
      <c r="Z94" s="89">
        <v>4.8100000000000005</v>
      </c>
      <c r="AA94" s="89">
        <v>3.929</v>
      </c>
      <c r="AB94" s="89">
        <f t="shared" si="19"/>
        <v>81.68399168399166</v>
      </c>
    </row>
    <row r="95" spans="1:4" s="102" customFormat="1" ht="11.25" customHeight="1">
      <c r="A95" s="195" t="s">
        <v>319</v>
      </c>
      <c r="B95" s="195"/>
      <c r="C95" s="195"/>
      <c r="D95" s="195"/>
    </row>
    <row r="96" spans="1:11" s="102" customFormat="1" ht="14.25" customHeight="1">
      <c r="A96" s="195" t="s">
        <v>320</v>
      </c>
      <c r="B96" s="195"/>
      <c r="C96" s="195"/>
      <c r="D96" s="195"/>
      <c r="E96" s="195"/>
      <c r="F96" s="195"/>
      <c r="G96" s="195"/>
      <c r="H96" s="195"/>
      <c r="I96" s="195"/>
      <c r="J96" s="195"/>
      <c r="K96" s="195"/>
    </row>
    <row r="97" spans="1:14" s="102" customFormat="1" ht="11.25">
      <c r="A97" s="90"/>
      <c r="B97" s="90"/>
      <c r="C97" s="90"/>
      <c r="D97" s="91"/>
      <c r="E97" s="89"/>
      <c r="F97" s="89"/>
      <c r="G97" s="89"/>
      <c r="H97" s="89">
        <f>IF(AND(F97&gt;0,G97&gt;0),G97*100/F97,"")</f>
      </c>
      <c r="I97" s="87"/>
      <c r="J97" s="91"/>
      <c r="K97" s="89"/>
      <c r="L97" s="89"/>
      <c r="M97" s="89"/>
      <c r="N97" s="89">
        <f>IF(AND(L97&gt;0,M97&gt;0),M97*100/L97,"")</f>
      </c>
    </row>
    <row r="98" spans="1:14" s="102" customFormat="1" ht="11.25" customHeight="1">
      <c r="A98" s="197" t="s">
        <v>323</v>
      </c>
      <c r="B98" s="197"/>
      <c r="C98" s="197"/>
      <c r="D98" s="197"/>
      <c r="E98" s="197"/>
      <c r="F98" s="197"/>
      <c r="G98" s="197"/>
      <c r="H98" s="197"/>
      <c r="I98" s="197"/>
      <c r="J98" s="197"/>
      <c r="K98" s="197"/>
      <c r="L98" s="197"/>
      <c r="M98" s="197"/>
      <c r="N98" s="197"/>
    </row>
    <row r="99" spans="1:14" s="102" customFormat="1" ht="11.25" customHeight="1">
      <c r="A99" s="90"/>
      <c r="B99" s="90"/>
      <c r="C99" s="90"/>
      <c r="D99" s="91"/>
      <c r="E99" s="89"/>
      <c r="F99" s="89"/>
      <c r="G99" s="89"/>
      <c r="H99" s="89">
        <f aca="true" t="shared" si="20" ref="H99:H137">IF(AND(F99&gt;0,G99&gt;0),G99*100/F99,"")</f>
      </c>
      <c r="I99" s="87"/>
      <c r="J99" s="91"/>
      <c r="K99" s="89"/>
      <c r="L99" s="89"/>
      <c r="M99" s="89"/>
      <c r="N99" s="89">
        <f aca="true" t="shared" si="21" ref="N99:N137">IF(AND(L99&gt;0,M99&gt;0),M99*100/L99,"")</f>
      </c>
    </row>
    <row r="100" spans="1:14" s="102" customFormat="1" ht="11.25" customHeight="1">
      <c r="A100" s="90"/>
      <c r="B100" s="90"/>
      <c r="C100" s="90"/>
      <c r="D100" s="91"/>
      <c r="E100" s="89"/>
      <c r="F100" s="89"/>
      <c r="G100" s="89"/>
      <c r="H100" s="89">
        <f t="shared" si="20"/>
      </c>
      <c r="I100" s="87"/>
      <c r="J100" s="91"/>
      <c r="K100" s="89"/>
      <c r="L100" s="89"/>
      <c r="M100" s="89"/>
      <c r="N100" s="89">
        <f t="shared" si="21"/>
      </c>
    </row>
    <row r="101" spans="1:14" ht="11.25" customHeight="1">
      <c r="A101" s="90"/>
      <c r="B101" s="90"/>
      <c r="C101" s="90"/>
      <c r="D101" s="91"/>
      <c r="E101" s="89"/>
      <c r="F101" s="89"/>
      <c r="G101" s="89"/>
      <c r="H101" s="89">
        <f t="shared" si="20"/>
      </c>
      <c r="I101" s="87"/>
      <c r="J101" s="91"/>
      <c r="K101" s="89"/>
      <c r="L101" s="89"/>
      <c r="M101" s="89"/>
      <c r="N101" s="89">
        <f t="shared" si="21"/>
      </c>
    </row>
    <row r="102" spans="1:14" ht="11.25" customHeight="1">
      <c r="A102" s="90"/>
      <c r="B102" s="90"/>
      <c r="C102" s="90"/>
      <c r="D102" s="91"/>
      <c r="E102" s="89"/>
      <c r="F102" s="89"/>
      <c r="G102" s="89"/>
      <c r="H102" s="89">
        <f t="shared" si="20"/>
      </c>
      <c r="I102" s="87"/>
      <c r="J102" s="91"/>
      <c r="K102" s="89"/>
      <c r="L102" s="89"/>
      <c r="M102" s="89"/>
      <c r="N102" s="89">
        <f t="shared" si="21"/>
      </c>
    </row>
    <row r="103" spans="1:14" ht="11.25" customHeight="1">
      <c r="A103" s="90"/>
      <c r="B103" s="90"/>
      <c r="C103" s="90"/>
      <c r="D103" s="91"/>
      <c r="E103" s="89"/>
      <c r="F103" s="89"/>
      <c r="G103" s="89"/>
      <c r="H103" s="89">
        <f t="shared" si="20"/>
      </c>
      <c r="I103" s="87"/>
      <c r="J103" s="91"/>
      <c r="K103" s="89"/>
      <c r="L103" s="89"/>
      <c r="M103" s="89"/>
      <c r="N103" s="89">
        <f t="shared" si="21"/>
      </c>
    </row>
    <row r="104" spans="1:14" ht="11.25" customHeight="1">
      <c r="A104" s="90"/>
      <c r="B104" s="90"/>
      <c r="C104" s="90"/>
      <c r="D104" s="91"/>
      <c r="E104" s="89"/>
      <c r="F104" s="89"/>
      <c r="G104" s="89"/>
      <c r="H104" s="89">
        <f t="shared" si="20"/>
      </c>
      <c r="I104" s="87"/>
      <c r="J104" s="91"/>
      <c r="K104" s="89"/>
      <c r="L104" s="89"/>
      <c r="M104" s="89"/>
      <c r="N104" s="89">
        <f t="shared" si="21"/>
      </c>
    </row>
    <row r="105" spans="1:14" ht="11.25" customHeight="1">
      <c r="A105" s="90"/>
      <c r="B105" s="90"/>
      <c r="C105" s="90"/>
      <c r="D105" s="91"/>
      <c r="E105" s="89"/>
      <c r="F105" s="89"/>
      <c r="G105" s="89"/>
      <c r="H105" s="89">
        <f t="shared" si="20"/>
      </c>
      <c r="I105" s="87"/>
      <c r="J105" s="91"/>
      <c r="K105" s="89"/>
      <c r="L105" s="89"/>
      <c r="M105" s="89"/>
      <c r="N105" s="89">
        <f t="shared" si="21"/>
      </c>
    </row>
    <row r="106" spans="1:14" ht="11.25" customHeight="1">
      <c r="A106" s="90"/>
      <c r="B106" s="90"/>
      <c r="C106" s="90"/>
      <c r="D106" s="91"/>
      <c r="E106" s="89"/>
      <c r="F106" s="89"/>
      <c r="G106" s="89"/>
      <c r="H106" s="89">
        <f t="shared" si="20"/>
      </c>
      <c r="I106" s="87"/>
      <c r="J106" s="91"/>
      <c r="K106" s="89"/>
      <c r="L106" s="89"/>
      <c r="M106" s="89"/>
      <c r="N106" s="89">
        <f t="shared" si="21"/>
      </c>
    </row>
    <row r="107" spans="1:14" ht="11.25" customHeight="1">
      <c r="A107" s="90"/>
      <c r="B107" s="90"/>
      <c r="C107" s="90"/>
      <c r="D107" s="91"/>
      <c r="E107" s="89"/>
      <c r="F107" s="89"/>
      <c r="G107" s="89"/>
      <c r="H107" s="89">
        <f t="shared" si="20"/>
      </c>
      <c r="I107" s="87"/>
      <c r="J107" s="91"/>
      <c r="K107" s="89"/>
      <c r="L107" s="89"/>
      <c r="M107" s="89"/>
      <c r="N107" s="89">
        <f t="shared" si="21"/>
      </c>
    </row>
    <row r="108" spans="1:14" ht="11.25" customHeight="1">
      <c r="A108" s="90"/>
      <c r="B108" s="90"/>
      <c r="C108" s="90"/>
      <c r="D108" s="91"/>
      <c r="E108" s="89"/>
      <c r="F108" s="89"/>
      <c r="G108" s="89"/>
      <c r="H108" s="89">
        <f t="shared" si="20"/>
      </c>
      <c r="I108" s="87"/>
      <c r="J108" s="91"/>
      <c r="K108" s="89"/>
      <c r="L108" s="89"/>
      <c r="M108" s="89"/>
      <c r="N108" s="89">
        <f t="shared" si="21"/>
      </c>
    </row>
    <row r="109" spans="1:14" ht="11.25" customHeight="1">
      <c r="A109" s="90"/>
      <c r="B109" s="90"/>
      <c r="C109" s="90"/>
      <c r="D109" s="91"/>
      <c r="E109" s="89"/>
      <c r="F109" s="89"/>
      <c r="G109" s="89"/>
      <c r="H109" s="89">
        <f t="shared" si="20"/>
      </c>
      <c r="I109" s="87"/>
      <c r="J109" s="91"/>
      <c r="K109" s="89"/>
      <c r="L109" s="89"/>
      <c r="M109" s="89"/>
      <c r="N109" s="89">
        <f t="shared" si="21"/>
      </c>
    </row>
    <row r="110" spans="1:14" ht="11.25" customHeight="1">
      <c r="A110" s="90"/>
      <c r="B110" s="90"/>
      <c r="C110" s="90"/>
      <c r="D110" s="91"/>
      <c r="E110" s="89"/>
      <c r="F110" s="89"/>
      <c r="G110" s="89"/>
      <c r="H110" s="89">
        <f t="shared" si="20"/>
      </c>
      <c r="I110" s="87"/>
      <c r="J110" s="91"/>
      <c r="K110" s="89"/>
      <c r="L110" s="89"/>
      <c r="M110" s="89"/>
      <c r="N110" s="89">
        <f t="shared" si="21"/>
      </c>
    </row>
    <row r="111" spans="1:28" ht="11.25" customHeight="1">
      <c r="A111" s="90"/>
      <c r="B111" s="90"/>
      <c r="C111" s="90"/>
      <c r="D111" s="91"/>
      <c r="E111" s="89"/>
      <c r="F111" s="89"/>
      <c r="G111" s="89"/>
      <c r="H111" s="89">
        <f t="shared" si="20"/>
      </c>
      <c r="I111" s="87"/>
      <c r="J111" s="91"/>
      <c r="K111" s="89"/>
      <c r="L111" s="89"/>
      <c r="M111" s="89"/>
      <c r="N111" s="89">
        <f t="shared" si="21"/>
      </c>
      <c r="O111" s="84"/>
      <c r="P111" s="86"/>
      <c r="Q111" s="86"/>
      <c r="R111" s="105"/>
      <c r="S111" s="92"/>
      <c r="T111" s="92"/>
      <c r="U111" s="92"/>
      <c r="V111" s="92"/>
      <c r="W111" s="88"/>
      <c r="X111" s="106"/>
      <c r="Y111" s="89"/>
      <c r="Z111" s="89"/>
      <c r="AA111" s="89"/>
      <c r="AB111" s="89"/>
    </row>
    <row r="112" spans="1:28" ht="11.25" customHeight="1">
      <c r="A112" s="90"/>
      <c r="B112" s="90"/>
      <c r="C112" s="90"/>
      <c r="D112" s="91"/>
      <c r="E112" s="89"/>
      <c r="F112" s="89"/>
      <c r="G112" s="89"/>
      <c r="H112" s="89">
        <f t="shared" si="20"/>
      </c>
      <c r="I112" s="87"/>
      <c r="J112" s="91"/>
      <c r="K112" s="89"/>
      <c r="L112" s="89"/>
      <c r="M112" s="89"/>
      <c r="N112" s="89">
        <f t="shared" si="21"/>
      </c>
      <c r="O112" s="93"/>
      <c r="P112" s="86"/>
      <c r="Q112" s="86"/>
      <c r="R112" s="103"/>
      <c r="S112" s="92"/>
      <c r="T112" s="92"/>
      <c r="U112" s="92"/>
      <c r="V112" s="92"/>
      <c r="W112" s="88"/>
      <c r="X112" s="104"/>
      <c r="Y112" s="89"/>
      <c r="Z112" s="89"/>
      <c r="AA112" s="89"/>
      <c r="AB112" s="89"/>
    </row>
    <row r="113" spans="1:28" ht="11.25" customHeight="1">
      <c r="A113" s="90"/>
      <c r="B113" s="90"/>
      <c r="C113" s="90"/>
      <c r="D113" s="91"/>
      <c r="E113" s="89"/>
      <c r="F113" s="89"/>
      <c r="G113" s="89"/>
      <c r="H113" s="89">
        <f t="shared" si="20"/>
      </c>
      <c r="I113" s="87"/>
      <c r="J113" s="91"/>
      <c r="K113" s="89"/>
      <c r="L113" s="89"/>
      <c r="M113" s="89"/>
      <c r="N113" s="89">
        <f t="shared" si="21"/>
      </c>
      <c r="O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</row>
    <row r="114" spans="1:28" ht="11.25" customHeight="1">
      <c r="A114" s="90"/>
      <c r="B114" s="90"/>
      <c r="C114" s="90"/>
      <c r="D114" s="91"/>
      <c r="E114" s="89"/>
      <c r="F114" s="89"/>
      <c r="G114" s="89"/>
      <c r="H114" s="89">
        <f t="shared" si="20"/>
      </c>
      <c r="I114" s="87"/>
      <c r="J114" s="91"/>
      <c r="K114" s="89"/>
      <c r="L114" s="89"/>
      <c r="M114" s="89"/>
      <c r="N114" s="89">
        <f t="shared" si="21"/>
      </c>
      <c r="O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</row>
    <row r="115" spans="1:28" ht="11.25" customHeight="1">
      <c r="A115" s="90"/>
      <c r="B115" s="90"/>
      <c r="C115" s="90"/>
      <c r="D115" s="91"/>
      <c r="E115" s="89"/>
      <c r="F115" s="89"/>
      <c r="G115" s="89"/>
      <c r="H115" s="89">
        <f t="shared" si="20"/>
      </c>
      <c r="I115" s="87"/>
      <c r="J115" s="91"/>
      <c r="K115" s="89"/>
      <c r="L115" s="89"/>
      <c r="M115" s="89"/>
      <c r="N115" s="89">
        <f t="shared" si="21"/>
      </c>
      <c r="O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</row>
    <row r="116" spans="1:28" ht="11.25" customHeight="1">
      <c r="A116" s="90"/>
      <c r="B116" s="90"/>
      <c r="C116" s="90"/>
      <c r="D116" s="91"/>
      <c r="E116" s="89"/>
      <c r="F116" s="89"/>
      <c r="G116" s="89"/>
      <c r="H116" s="89">
        <f t="shared" si="20"/>
      </c>
      <c r="I116" s="87"/>
      <c r="J116" s="91"/>
      <c r="K116" s="89"/>
      <c r="L116" s="89"/>
      <c r="M116" s="89"/>
      <c r="N116" s="89">
        <f t="shared" si="21"/>
      </c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</row>
    <row r="117" spans="1:28" ht="11.25" customHeight="1">
      <c r="A117" s="90"/>
      <c r="B117" s="90"/>
      <c r="C117" s="90"/>
      <c r="D117" s="91"/>
      <c r="E117" s="89"/>
      <c r="F117" s="89"/>
      <c r="G117" s="89"/>
      <c r="H117" s="89">
        <f t="shared" si="20"/>
      </c>
      <c r="I117" s="87"/>
      <c r="J117" s="91"/>
      <c r="K117" s="89"/>
      <c r="L117" s="89"/>
      <c r="M117" s="89"/>
      <c r="N117" s="89">
        <f t="shared" si="21"/>
      </c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</row>
    <row r="118" spans="1:28" ht="11.25" customHeight="1">
      <c r="A118" s="90"/>
      <c r="B118" s="90"/>
      <c r="C118" s="90"/>
      <c r="D118" s="91"/>
      <c r="E118" s="89"/>
      <c r="F118" s="89"/>
      <c r="G118" s="89"/>
      <c r="H118" s="89">
        <f t="shared" si="20"/>
      </c>
      <c r="I118" s="87"/>
      <c r="J118" s="91"/>
      <c r="K118" s="89"/>
      <c r="L118" s="89"/>
      <c r="M118" s="89"/>
      <c r="N118" s="89">
        <f t="shared" si="21"/>
      </c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</row>
    <row r="119" spans="1:28" ht="11.25" customHeight="1">
      <c r="A119" s="90"/>
      <c r="B119" s="90"/>
      <c r="C119" s="90"/>
      <c r="D119" s="91"/>
      <c r="E119" s="89"/>
      <c r="F119" s="89"/>
      <c r="G119" s="89"/>
      <c r="H119" s="89">
        <f t="shared" si="20"/>
      </c>
      <c r="I119" s="87"/>
      <c r="J119" s="91"/>
      <c r="K119" s="89"/>
      <c r="L119" s="89"/>
      <c r="M119" s="89"/>
      <c r="N119" s="89">
        <f t="shared" si="21"/>
      </c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</row>
    <row r="120" spans="1:28" ht="11.25" customHeight="1">
      <c r="A120" s="90"/>
      <c r="B120" s="90"/>
      <c r="C120" s="90"/>
      <c r="D120" s="91"/>
      <c r="E120" s="89"/>
      <c r="F120" s="89"/>
      <c r="G120" s="89"/>
      <c r="H120" s="89">
        <f t="shared" si="20"/>
      </c>
      <c r="I120" s="87"/>
      <c r="J120" s="91"/>
      <c r="K120" s="89"/>
      <c r="L120" s="89"/>
      <c r="M120" s="89"/>
      <c r="N120" s="89">
        <f t="shared" si="21"/>
      </c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</row>
    <row r="121" spans="1:28" ht="11.25" customHeight="1">
      <c r="A121" s="90"/>
      <c r="B121" s="90"/>
      <c r="C121" s="90"/>
      <c r="D121" s="91"/>
      <c r="E121" s="89"/>
      <c r="F121" s="89"/>
      <c r="G121" s="89"/>
      <c r="H121" s="89">
        <f t="shared" si="20"/>
      </c>
      <c r="I121" s="87"/>
      <c r="J121" s="91"/>
      <c r="K121" s="89"/>
      <c r="L121" s="89"/>
      <c r="M121" s="89"/>
      <c r="N121" s="89">
        <f t="shared" si="21"/>
      </c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</row>
    <row r="122" spans="1:28" ht="11.25" customHeight="1">
      <c r="A122" s="90"/>
      <c r="B122" s="90"/>
      <c r="C122" s="90"/>
      <c r="D122" s="91"/>
      <c r="E122" s="89"/>
      <c r="F122" s="89"/>
      <c r="G122" s="89"/>
      <c r="H122" s="89">
        <f t="shared" si="20"/>
      </c>
      <c r="I122" s="87"/>
      <c r="J122" s="91"/>
      <c r="K122" s="89"/>
      <c r="L122" s="89"/>
      <c r="M122" s="89"/>
      <c r="N122" s="89">
        <f t="shared" si="21"/>
      </c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</row>
    <row r="123" spans="1:28" ht="11.25" customHeight="1">
      <c r="A123" s="90"/>
      <c r="B123" s="90"/>
      <c r="C123" s="90"/>
      <c r="D123" s="91"/>
      <c r="E123" s="89"/>
      <c r="F123" s="89"/>
      <c r="G123" s="89"/>
      <c r="H123" s="89">
        <f t="shared" si="20"/>
      </c>
      <c r="I123" s="87"/>
      <c r="J123" s="91"/>
      <c r="K123" s="89"/>
      <c r="L123" s="89"/>
      <c r="M123" s="89"/>
      <c r="N123" s="89">
        <f t="shared" si="21"/>
      </c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</row>
    <row r="124" spans="1:28" ht="11.25" customHeight="1">
      <c r="A124" s="90"/>
      <c r="B124" s="90"/>
      <c r="C124" s="90"/>
      <c r="D124" s="91"/>
      <c r="E124" s="89"/>
      <c r="F124" s="89"/>
      <c r="G124" s="89"/>
      <c r="H124" s="89">
        <f t="shared" si="20"/>
      </c>
      <c r="I124" s="87"/>
      <c r="J124" s="91"/>
      <c r="K124" s="89"/>
      <c r="L124" s="89"/>
      <c r="M124" s="89"/>
      <c r="N124" s="89">
        <f t="shared" si="21"/>
      </c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</row>
    <row r="125" spans="1:28" ht="11.25" customHeight="1">
      <c r="A125" s="90"/>
      <c r="B125" s="90"/>
      <c r="C125" s="90"/>
      <c r="D125" s="91"/>
      <c r="E125" s="89"/>
      <c r="F125" s="89"/>
      <c r="G125" s="89"/>
      <c r="H125" s="89">
        <f t="shared" si="20"/>
      </c>
      <c r="I125" s="87"/>
      <c r="J125" s="91"/>
      <c r="K125" s="89"/>
      <c r="L125" s="89"/>
      <c r="M125" s="89"/>
      <c r="N125" s="89">
        <f t="shared" si="21"/>
      </c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</row>
    <row r="126" spans="1:28" ht="11.25" customHeight="1">
      <c r="A126" s="90"/>
      <c r="B126" s="90"/>
      <c r="C126" s="90"/>
      <c r="D126" s="91"/>
      <c r="E126" s="89"/>
      <c r="F126" s="89"/>
      <c r="G126" s="89"/>
      <c r="H126" s="89">
        <f t="shared" si="20"/>
      </c>
      <c r="I126" s="87"/>
      <c r="J126" s="91"/>
      <c r="K126" s="89"/>
      <c r="L126" s="89"/>
      <c r="M126" s="89"/>
      <c r="N126" s="89">
        <f t="shared" si="21"/>
      </c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</row>
    <row r="127" spans="1:28" ht="11.25" customHeight="1">
      <c r="A127" s="90"/>
      <c r="B127" s="90"/>
      <c r="C127" s="90"/>
      <c r="D127" s="91"/>
      <c r="E127" s="89"/>
      <c r="F127" s="89"/>
      <c r="G127" s="89"/>
      <c r="H127" s="89">
        <f t="shared" si="20"/>
      </c>
      <c r="I127" s="87"/>
      <c r="J127" s="91"/>
      <c r="K127" s="89"/>
      <c r="L127" s="89"/>
      <c r="M127" s="89"/>
      <c r="N127" s="89">
        <f t="shared" si="21"/>
      </c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</row>
    <row r="128" spans="1:28" ht="11.25" customHeight="1">
      <c r="A128" s="90"/>
      <c r="B128" s="90"/>
      <c r="C128" s="90"/>
      <c r="D128" s="91"/>
      <c r="E128" s="89"/>
      <c r="F128" s="89"/>
      <c r="G128" s="89"/>
      <c r="H128" s="89">
        <f t="shared" si="20"/>
      </c>
      <c r="I128" s="87"/>
      <c r="J128" s="91"/>
      <c r="K128" s="89"/>
      <c r="L128" s="89"/>
      <c r="M128" s="89"/>
      <c r="N128" s="89">
        <f t="shared" si="21"/>
      </c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</row>
    <row r="129" spans="1:28" ht="11.25" customHeight="1">
      <c r="A129" s="90"/>
      <c r="B129" s="90"/>
      <c r="C129" s="90"/>
      <c r="D129" s="91"/>
      <c r="E129" s="89"/>
      <c r="F129" s="89"/>
      <c r="G129" s="89"/>
      <c r="H129" s="89">
        <f t="shared" si="20"/>
      </c>
      <c r="I129" s="87"/>
      <c r="J129" s="91"/>
      <c r="K129" s="89"/>
      <c r="L129" s="89"/>
      <c r="M129" s="89"/>
      <c r="N129" s="89">
        <f t="shared" si="21"/>
      </c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</row>
    <row r="130" spans="1:28" ht="11.25" customHeight="1">
      <c r="A130" s="90"/>
      <c r="B130" s="90"/>
      <c r="C130" s="90"/>
      <c r="D130" s="91"/>
      <c r="E130" s="89"/>
      <c r="F130" s="89"/>
      <c r="G130" s="89"/>
      <c r="H130" s="89">
        <f t="shared" si="20"/>
      </c>
      <c r="I130" s="87"/>
      <c r="J130" s="91"/>
      <c r="K130" s="89"/>
      <c r="L130" s="89"/>
      <c r="M130" s="89"/>
      <c r="N130" s="89">
        <f t="shared" si="21"/>
      </c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</row>
    <row r="131" spans="1:28" ht="11.25" customHeight="1">
      <c r="A131" s="90"/>
      <c r="B131" s="90"/>
      <c r="C131" s="90"/>
      <c r="D131" s="91"/>
      <c r="E131" s="89"/>
      <c r="F131" s="89"/>
      <c r="G131" s="89"/>
      <c r="H131" s="89">
        <f t="shared" si="20"/>
      </c>
      <c r="I131" s="87"/>
      <c r="J131" s="91"/>
      <c r="K131" s="89"/>
      <c r="L131" s="89"/>
      <c r="M131" s="89"/>
      <c r="N131" s="89">
        <f t="shared" si="21"/>
      </c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</row>
    <row r="132" spans="1:28" ht="11.25" customHeight="1">
      <c r="A132" s="90"/>
      <c r="B132" s="90"/>
      <c r="C132" s="90"/>
      <c r="D132" s="91"/>
      <c r="E132" s="89"/>
      <c r="F132" s="89"/>
      <c r="G132" s="89"/>
      <c r="H132" s="89">
        <f t="shared" si="20"/>
      </c>
      <c r="I132" s="87"/>
      <c r="J132" s="91"/>
      <c r="K132" s="89"/>
      <c r="L132" s="89"/>
      <c r="M132" s="89"/>
      <c r="N132" s="89">
        <f t="shared" si="21"/>
      </c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</row>
    <row r="133" spans="1:28" ht="11.25">
      <c r="A133" s="90"/>
      <c r="B133" s="90"/>
      <c r="C133" s="90"/>
      <c r="D133" s="91"/>
      <c r="E133" s="89"/>
      <c r="F133" s="89"/>
      <c r="G133" s="89"/>
      <c r="H133" s="89">
        <f t="shared" si="20"/>
      </c>
      <c r="I133" s="87"/>
      <c r="J133" s="91"/>
      <c r="K133" s="89"/>
      <c r="L133" s="89"/>
      <c r="M133" s="89"/>
      <c r="N133" s="89">
        <f t="shared" si="21"/>
      </c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</row>
    <row r="134" spans="1:28" ht="11.25">
      <c r="A134" s="90"/>
      <c r="B134" s="90"/>
      <c r="C134" s="90"/>
      <c r="D134" s="91"/>
      <c r="E134" s="89"/>
      <c r="F134" s="89"/>
      <c r="G134" s="89"/>
      <c r="H134" s="89">
        <f t="shared" si="20"/>
      </c>
      <c r="I134" s="87"/>
      <c r="J134" s="91"/>
      <c r="K134" s="89"/>
      <c r="L134" s="89"/>
      <c r="M134" s="89"/>
      <c r="N134" s="89">
        <f t="shared" si="21"/>
      </c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</row>
    <row r="135" spans="1:28" ht="11.25">
      <c r="A135" s="90"/>
      <c r="B135" s="90"/>
      <c r="C135" s="90"/>
      <c r="D135" s="91"/>
      <c r="E135" s="89"/>
      <c r="F135" s="89"/>
      <c r="G135" s="89"/>
      <c r="H135" s="89">
        <f t="shared" si="20"/>
      </c>
      <c r="I135" s="87"/>
      <c r="J135" s="91"/>
      <c r="K135" s="89"/>
      <c r="L135" s="89"/>
      <c r="M135" s="89"/>
      <c r="N135" s="89">
        <f t="shared" si="21"/>
      </c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</row>
    <row r="136" spans="1:28" ht="11.25">
      <c r="A136" s="90"/>
      <c r="B136" s="90"/>
      <c r="C136" s="90"/>
      <c r="D136" s="91"/>
      <c r="E136" s="89"/>
      <c r="F136" s="89"/>
      <c r="G136" s="89"/>
      <c r="H136" s="89">
        <f t="shared" si="20"/>
      </c>
      <c r="I136" s="87"/>
      <c r="J136" s="91"/>
      <c r="K136" s="89"/>
      <c r="L136" s="89"/>
      <c r="M136" s="89"/>
      <c r="N136" s="89">
        <f t="shared" si="21"/>
      </c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</row>
    <row r="137" spans="1:28" ht="11.25">
      <c r="A137" s="90"/>
      <c r="B137" s="90"/>
      <c r="C137" s="90"/>
      <c r="D137" s="91"/>
      <c r="E137" s="89"/>
      <c r="F137" s="89"/>
      <c r="G137" s="89"/>
      <c r="H137" s="89">
        <f t="shared" si="20"/>
      </c>
      <c r="I137" s="87"/>
      <c r="J137" s="91"/>
      <c r="K137" s="89"/>
      <c r="L137" s="89"/>
      <c r="M137" s="89"/>
      <c r="N137" s="89">
        <f t="shared" si="21"/>
      </c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</row>
    <row r="138" spans="1:28" ht="11.25">
      <c r="A138" s="90"/>
      <c r="B138" s="99"/>
      <c r="C138" s="90"/>
      <c r="D138" s="87"/>
      <c r="E138" s="89"/>
      <c r="F138" s="89"/>
      <c r="G138" s="89"/>
      <c r="H138" s="88"/>
      <c r="I138" s="87"/>
      <c r="J138" s="87"/>
      <c r="K138" s="100"/>
      <c r="L138" s="100"/>
      <c r="M138" s="100"/>
      <c r="N138" s="87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</row>
    <row r="139" spans="1:28" ht="11.25">
      <c r="A139" s="90"/>
      <c r="B139" s="90"/>
      <c r="C139" s="90"/>
      <c r="D139" s="87"/>
      <c r="E139" s="88"/>
      <c r="F139" s="88"/>
      <c r="G139" s="88"/>
      <c r="H139" s="88"/>
      <c r="I139" s="87"/>
      <c r="J139" s="87"/>
      <c r="K139" s="87"/>
      <c r="L139" s="87"/>
      <c r="M139" s="87"/>
      <c r="N139" s="87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</row>
    <row r="140" spans="1:28" ht="11.25">
      <c r="A140" s="93"/>
      <c r="B140" s="90"/>
      <c r="C140" s="90"/>
      <c r="D140" s="87"/>
      <c r="E140" s="88"/>
      <c r="F140" s="88"/>
      <c r="G140" s="88"/>
      <c r="H140" s="88"/>
      <c r="I140" s="87"/>
      <c r="J140" s="87"/>
      <c r="K140" s="87"/>
      <c r="L140" s="87"/>
      <c r="M140" s="87"/>
      <c r="N140" s="87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</row>
    <row r="141" spans="1:28" ht="11.25">
      <c r="A141" s="93"/>
      <c r="B141" s="90"/>
      <c r="C141" s="90"/>
      <c r="D141" s="87"/>
      <c r="E141" s="88"/>
      <c r="F141" s="88"/>
      <c r="G141" s="88"/>
      <c r="H141" s="88"/>
      <c r="I141" s="87"/>
      <c r="J141" s="87"/>
      <c r="K141" s="87"/>
      <c r="L141" s="87"/>
      <c r="M141" s="87"/>
      <c r="N141" s="87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</row>
    <row r="142" spans="1:28" ht="11.25">
      <c r="A142" s="93"/>
      <c r="B142" s="90"/>
      <c r="C142" s="90"/>
      <c r="D142" s="87"/>
      <c r="E142" s="88"/>
      <c r="F142" s="88"/>
      <c r="G142" s="88"/>
      <c r="H142" s="88"/>
      <c r="I142" s="87"/>
      <c r="J142" s="87"/>
      <c r="K142" s="87"/>
      <c r="L142" s="87"/>
      <c r="M142" s="87"/>
      <c r="N142" s="87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</row>
    <row r="143" spans="1:28" ht="11.25">
      <c r="A143" s="93"/>
      <c r="B143" s="90"/>
      <c r="C143" s="90"/>
      <c r="D143" s="87"/>
      <c r="E143" s="88"/>
      <c r="F143" s="88"/>
      <c r="G143" s="88"/>
      <c r="H143" s="88"/>
      <c r="I143" s="87"/>
      <c r="J143" s="87"/>
      <c r="K143" s="87"/>
      <c r="L143" s="87"/>
      <c r="M143" s="87"/>
      <c r="N143" s="87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</row>
    <row r="144" spans="14:28" ht="11.25">
      <c r="N144" s="87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</row>
    <row r="145" spans="14:28" ht="9.75">
      <c r="N145" s="69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</row>
    <row r="146" spans="14:28" ht="11.25">
      <c r="N146" s="94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</row>
    <row r="147" spans="14:28" ht="11.25">
      <c r="N147" s="94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</row>
    <row r="148" spans="14:28" ht="11.25">
      <c r="N148" s="94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</row>
    <row r="149" spans="14:28" ht="11.25">
      <c r="N149" s="94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</row>
    <row r="150" spans="14:28" ht="11.25">
      <c r="N150" s="94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</row>
    <row r="151" spans="14:28" ht="11.25">
      <c r="N151" s="94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</row>
    <row r="152" spans="14:28" ht="11.25">
      <c r="N152" s="94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</row>
    <row r="153" spans="14:28" ht="11.25">
      <c r="N153" s="94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</row>
    <row r="154" spans="14:28" ht="11.25">
      <c r="N154" s="94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</row>
    <row r="155" spans="14:28" ht="11.25">
      <c r="N155" s="94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</row>
    <row r="156" spans="14:28" ht="11.25">
      <c r="N156" s="94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</row>
    <row r="157" spans="14:28" ht="11.25">
      <c r="N157" s="94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</row>
    <row r="158" spans="1:28" ht="14.25">
      <c r="A158"/>
      <c r="B158"/>
      <c r="C158"/>
      <c r="D158"/>
      <c r="N158" s="94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</row>
    <row r="159" spans="1:28" ht="14.25">
      <c r="A159"/>
      <c r="B159"/>
      <c r="C159"/>
      <c r="D159"/>
      <c r="N159" s="94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</row>
    <row r="160" spans="1:28" ht="14.25">
      <c r="A160"/>
      <c r="B160"/>
      <c r="C160"/>
      <c r="D160"/>
      <c r="N160" s="94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</row>
    <row r="161" spans="1:28" ht="14.25">
      <c r="A161"/>
      <c r="B161"/>
      <c r="C161"/>
      <c r="D161"/>
      <c r="N161" s="94"/>
      <c r="O161" s="101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</row>
    <row r="162" spans="1:28" ht="14.25">
      <c r="A162"/>
      <c r="B162"/>
      <c r="C162"/>
      <c r="D162"/>
      <c r="N162" s="94"/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  <c r="Y162" s="102"/>
      <c r="Z162" s="102"/>
      <c r="AA162" s="102"/>
      <c r="AB162" s="102"/>
    </row>
    <row r="163" spans="1:28" ht="14.25">
      <c r="A163"/>
      <c r="B163"/>
      <c r="C163"/>
      <c r="D163"/>
      <c r="N163" s="94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  <c r="AA163" s="102"/>
      <c r="AB163" s="102"/>
    </row>
    <row r="164" spans="1:28" ht="14.25">
      <c r="A164"/>
      <c r="B164"/>
      <c r="C164"/>
      <c r="D164"/>
      <c r="N164" s="94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  <c r="AA164" s="102"/>
      <c r="AB164" s="102"/>
    </row>
    <row r="165" spans="1:28" ht="14.25">
      <c r="A165"/>
      <c r="B165"/>
      <c r="C165"/>
      <c r="D165"/>
      <c r="N165" s="94"/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  <c r="Z165" s="102"/>
      <c r="AA165" s="102"/>
      <c r="AB165" s="102"/>
    </row>
    <row r="166" spans="1:28" ht="14.25">
      <c r="A166"/>
      <c r="B166"/>
      <c r="C166"/>
      <c r="D166"/>
      <c r="N166" s="94"/>
      <c r="O166" s="102"/>
      <c r="P166" s="102"/>
      <c r="Q166" s="102"/>
      <c r="R166" s="102"/>
      <c r="S166" s="102"/>
      <c r="T166" s="102"/>
      <c r="U166" s="102"/>
      <c r="V166" s="102"/>
      <c r="W166" s="102"/>
      <c r="X166" s="102"/>
      <c r="Y166" s="102"/>
      <c r="Z166" s="102"/>
      <c r="AA166" s="102"/>
      <c r="AB166" s="102"/>
    </row>
    <row r="167" spans="1:28" ht="14.25">
      <c r="A167"/>
      <c r="B167"/>
      <c r="C167"/>
      <c r="D167"/>
      <c r="N167" s="94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  <c r="Z167" s="102"/>
      <c r="AA167" s="102"/>
      <c r="AB167" s="102"/>
    </row>
    <row r="168" spans="1:28" ht="14.25">
      <c r="A168"/>
      <c r="B168"/>
      <c r="C168"/>
      <c r="D168"/>
      <c r="N168" s="94"/>
      <c r="O168" s="102"/>
      <c r="P168" s="102"/>
      <c r="Q168" s="102"/>
      <c r="R168" s="102"/>
      <c r="S168" s="102"/>
      <c r="T168" s="102"/>
      <c r="U168" s="102"/>
      <c r="V168" s="102"/>
      <c r="W168" s="102"/>
      <c r="X168" s="102"/>
      <c r="Y168" s="102"/>
      <c r="Z168" s="102"/>
      <c r="AA168" s="102"/>
      <c r="AB168" s="102"/>
    </row>
    <row r="169" spans="1:14" ht="14.25">
      <c r="A169"/>
      <c r="B169"/>
      <c r="C169"/>
      <c r="D169"/>
      <c r="N169" s="94"/>
    </row>
    <row r="170" spans="1:14" ht="14.25">
      <c r="A170"/>
      <c r="B170"/>
      <c r="C170"/>
      <c r="D170"/>
      <c r="N170" s="94"/>
    </row>
    <row r="171" spans="1:14" ht="14.25">
      <c r="A171"/>
      <c r="B171"/>
      <c r="C171"/>
      <c r="D171"/>
      <c r="N171" s="94"/>
    </row>
    <row r="172" spans="1:14" ht="14.25">
      <c r="A172"/>
      <c r="B172"/>
      <c r="C172"/>
      <c r="D172"/>
      <c r="N172" s="94"/>
    </row>
    <row r="173" spans="1:14" ht="14.25">
      <c r="A173"/>
      <c r="B173"/>
      <c r="C173"/>
      <c r="D173"/>
      <c r="N173" s="94"/>
    </row>
    <row r="174" spans="1:14" ht="14.25">
      <c r="A174"/>
      <c r="B174"/>
      <c r="C174"/>
      <c r="D174"/>
      <c r="N174" s="94"/>
    </row>
    <row r="175" spans="1:14" ht="14.25">
      <c r="A175"/>
      <c r="B175"/>
      <c r="C175"/>
      <c r="D175"/>
      <c r="N175" s="94"/>
    </row>
    <row r="176" spans="1:14" ht="14.25">
      <c r="A176"/>
      <c r="B176"/>
      <c r="C176"/>
      <c r="D176"/>
      <c r="N176" s="94"/>
    </row>
    <row r="177" spans="1:14" ht="14.25">
      <c r="A177"/>
      <c r="B177"/>
      <c r="C177"/>
      <c r="D177"/>
      <c r="N177" s="94"/>
    </row>
    <row r="178" ht="11.25">
      <c r="N178" s="94"/>
    </row>
    <row r="179" ht="11.25">
      <c r="N179" s="94"/>
    </row>
    <row r="180" ht="11.25">
      <c r="N180" s="94"/>
    </row>
    <row r="181" ht="11.25">
      <c r="N181" s="94"/>
    </row>
    <row r="182" ht="11.25">
      <c r="N182" s="94"/>
    </row>
    <row r="183" ht="11.25">
      <c r="N183" s="94"/>
    </row>
  </sheetData>
  <sheetProtection/>
  <mergeCells count="23">
    <mergeCell ref="A98:N98"/>
    <mergeCell ref="A90:E90"/>
    <mergeCell ref="A91:E91"/>
    <mergeCell ref="A92:G92"/>
    <mergeCell ref="A93:N93"/>
    <mergeCell ref="A94:N94"/>
    <mergeCell ref="A95:D95"/>
    <mergeCell ref="A83:E83"/>
    <mergeCell ref="A96:K96"/>
    <mergeCell ref="A82:E82"/>
    <mergeCell ref="A84:E84"/>
    <mergeCell ref="A85:E85"/>
    <mergeCell ref="A86:E86"/>
    <mergeCell ref="A87:E87"/>
    <mergeCell ref="A88:E88"/>
    <mergeCell ref="A89:G89"/>
    <mergeCell ref="A81:E81"/>
    <mergeCell ref="D4:H4"/>
    <mergeCell ref="R69:V69"/>
    <mergeCell ref="X69:AB69"/>
    <mergeCell ref="J4:N4"/>
    <mergeCell ref="R4:V4"/>
    <mergeCell ref="X4:AB4"/>
  </mergeCells>
  <printOptions horizontalCentered="1"/>
  <pageMargins left="0.7874015748031497" right="0.5905511811023623" top="0.7874015748031497" bottom="0.5905511811023623" header="0" footer="0.3937007874015748"/>
  <pageSetup firstPageNumber="7" useFirstPageNumber="1" fitToWidth="2" horizontalDpi="600" verticalDpi="600" orientation="portrait" pageOrder="overThenDown" paperSize="9" scale="64" r:id="rId1"/>
  <headerFooter alignWithMargins="0"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/>
  <dimension ref="A1:K625"/>
  <sheetViews>
    <sheetView view="pageBreakPreview" zoomScale="81" zoomScaleSheetLayoutView="81" zoomScalePageLayoutView="0" workbookViewId="0" topLeftCell="A1">
      <selection activeCell="A1" sqref="A1"/>
    </sheetView>
  </sheetViews>
  <sheetFormatPr defaultColWidth="9.8515625" defaultRowHeight="11.25" customHeight="1"/>
  <cols>
    <col min="1" max="1" width="20.28125" style="63" customWidth="1"/>
    <col min="2" max="2" width="0.85546875" style="63" customWidth="1"/>
    <col min="3" max="3" width="13.7109375" style="63" customWidth="1"/>
    <col min="4" max="4" width="13.140625" style="63" customWidth="1"/>
    <col min="5" max="6" width="12.421875" style="63" customWidth="1"/>
    <col min="7" max="7" width="0.71875" style="63" customWidth="1"/>
    <col min="8" max="8" width="13.421875" style="63" customWidth="1"/>
    <col min="9" max="9" width="13.28125" style="63" customWidth="1"/>
    <col min="10" max="11" width="12.421875" style="63" customWidth="1"/>
    <col min="12" max="12" width="9.8515625" style="63" customWidth="1"/>
    <col min="13" max="15" width="11.421875" style="7" customWidth="1"/>
    <col min="16" max="16384" width="9.8515625" style="63" customWidth="1"/>
  </cols>
  <sheetData>
    <row r="1" spans="1:11" s="1" customFormat="1" ht="12.75" customHeigh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s="1" customFormat="1" ht="11.25" customHeight="1">
      <c r="A2" s="3" t="s">
        <v>95</v>
      </c>
      <c r="B2" s="4"/>
      <c r="C2" s="4"/>
      <c r="D2" s="4"/>
      <c r="E2" s="5"/>
      <c r="F2" s="4"/>
      <c r="G2" s="4"/>
      <c r="H2" s="4"/>
      <c r="I2" s="6"/>
      <c r="J2" s="200" t="s">
        <v>69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01" t="s">
        <v>2</v>
      </c>
      <c r="D4" s="202"/>
      <c r="E4" s="202"/>
      <c r="F4" s="203"/>
      <c r="G4" s="10"/>
      <c r="H4" s="204" t="s">
        <v>3</v>
      </c>
      <c r="I4" s="205"/>
      <c r="J4" s="205"/>
      <c r="K4" s="206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2015</v>
      </c>
      <c r="D6" s="17">
        <f>E6-1</f>
        <v>2016</v>
      </c>
      <c r="E6" s="17">
        <v>2017</v>
      </c>
      <c r="F6" s="18">
        <f>E6</f>
        <v>2017</v>
      </c>
      <c r="G6" s="19"/>
      <c r="H6" s="16">
        <f>J6-2</f>
        <v>2015</v>
      </c>
      <c r="I6" s="17">
        <f>J6-1</f>
        <v>2016</v>
      </c>
      <c r="J6" s="17">
        <v>2017</v>
      </c>
      <c r="K6" s="18">
        <f>J6</f>
        <v>2017</v>
      </c>
    </row>
    <row r="7" spans="1:11" s="11" customFormat="1" ht="11.25" customHeight="1" thickBot="1">
      <c r="A7" s="20"/>
      <c r="B7" s="9"/>
      <c r="C7" s="21" t="s">
        <v>277</v>
      </c>
      <c r="D7" s="22" t="s">
        <v>6</v>
      </c>
      <c r="E7" s="22">
        <v>9</v>
      </c>
      <c r="F7" s="23" t="str">
        <f>CONCATENATE(D6,"=100")</f>
        <v>2016=100</v>
      </c>
      <c r="G7" s="24"/>
      <c r="H7" s="21" t="s">
        <v>277</v>
      </c>
      <c r="I7" s="22" t="s">
        <v>6</v>
      </c>
      <c r="J7" s="22">
        <v>10</v>
      </c>
      <c r="K7" s="23" t="str">
        <f>CONCATENATE(I6,"=100")</f>
        <v>2016=100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1</v>
      </c>
      <c r="D9" s="31">
        <v>1</v>
      </c>
      <c r="E9" s="31">
        <v>1</v>
      </c>
      <c r="F9" s="32"/>
      <c r="G9" s="32"/>
      <c r="H9" s="151">
        <v>0.021</v>
      </c>
      <c r="I9" s="151">
        <v>0.037</v>
      </c>
      <c r="J9" s="151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51"/>
      <c r="I10" s="151"/>
      <c r="J10" s="151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51"/>
      <c r="I11" s="151"/>
      <c r="J11" s="151"/>
      <c r="K11" s="33"/>
    </row>
    <row r="12" spans="1:11" s="34" customFormat="1" ht="11.25" customHeight="1">
      <c r="A12" s="36" t="s">
        <v>10</v>
      </c>
      <c r="B12" s="30"/>
      <c r="C12" s="31">
        <v>2</v>
      </c>
      <c r="D12" s="31">
        <v>3</v>
      </c>
      <c r="E12" s="31">
        <v>3</v>
      </c>
      <c r="F12" s="32"/>
      <c r="G12" s="32"/>
      <c r="H12" s="151">
        <v>0.043</v>
      </c>
      <c r="I12" s="151">
        <v>0.066</v>
      </c>
      <c r="J12" s="151">
        <v>0.066</v>
      </c>
      <c r="K12" s="33"/>
    </row>
    <row r="13" spans="1:11" s="43" customFormat="1" ht="11.25" customHeight="1">
      <c r="A13" s="37" t="s">
        <v>11</v>
      </c>
      <c r="B13" s="38"/>
      <c r="C13" s="39">
        <v>3</v>
      </c>
      <c r="D13" s="39">
        <v>4</v>
      </c>
      <c r="E13" s="39">
        <v>4</v>
      </c>
      <c r="F13" s="40">
        <v>100</v>
      </c>
      <c r="G13" s="41"/>
      <c r="H13" s="152">
        <v>0.064</v>
      </c>
      <c r="I13" s="153">
        <v>0.10300000000000001</v>
      </c>
      <c r="J13" s="153">
        <v>0.066</v>
      </c>
      <c r="K13" s="42">
        <v>64.07766990291262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1"/>
      <c r="I14" s="151"/>
      <c r="J14" s="151"/>
      <c r="K14" s="33"/>
    </row>
    <row r="15" spans="1:11" s="43" customFormat="1" ht="11.25" customHeight="1">
      <c r="A15" s="37" t="s">
        <v>12</v>
      </c>
      <c r="B15" s="38"/>
      <c r="C15" s="39">
        <v>1</v>
      </c>
      <c r="D15" s="39">
        <v>1</v>
      </c>
      <c r="E15" s="39">
        <v>1</v>
      </c>
      <c r="F15" s="40">
        <v>100</v>
      </c>
      <c r="G15" s="41"/>
      <c r="H15" s="152">
        <v>0.01</v>
      </c>
      <c r="I15" s="153">
        <v>0.01</v>
      </c>
      <c r="J15" s="153">
        <v>0.01</v>
      </c>
      <c r="K15" s="42">
        <v>100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1"/>
      <c r="I16" s="151"/>
      <c r="J16" s="151"/>
      <c r="K16" s="33"/>
    </row>
    <row r="17" spans="1:11" s="43" customFormat="1" ht="11.25" customHeight="1">
      <c r="A17" s="37" t="s">
        <v>13</v>
      </c>
      <c r="B17" s="38"/>
      <c r="C17" s="39">
        <v>3</v>
      </c>
      <c r="D17" s="39">
        <v>1</v>
      </c>
      <c r="E17" s="39">
        <v>3</v>
      </c>
      <c r="F17" s="40">
        <v>300</v>
      </c>
      <c r="G17" s="41"/>
      <c r="H17" s="152">
        <v>0.036</v>
      </c>
      <c r="I17" s="153">
        <v>0.016</v>
      </c>
      <c r="J17" s="15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1"/>
      <c r="I18" s="151"/>
      <c r="J18" s="151"/>
      <c r="K18" s="33"/>
    </row>
    <row r="19" spans="1:11" s="34" customFormat="1" ht="11.25" customHeight="1">
      <c r="A19" s="29" t="s">
        <v>14</v>
      </c>
      <c r="B19" s="30"/>
      <c r="C19" s="31">
        <v>25</v>
      </c>
      <c r="D19" s="31">
        <v>21</v>
      </c>
      <c r="E19" s="31">
        <v>29</v>
      </c>
      <c r="F19" s="32"/>
      <c r="G19" s="32"/>
      <c r="H19" s="151">
        <v>0.213</v>
      </c>
      <c r="I19" s="151">
        <v>0.381</v>
      </c>
      <c r="J19" s="151">
        <v>0.229</v>
      </c>
      <c r="K19" s="33"/>
    </row>
    <row r="20" spans="1:11" s="34" customFormat="1" ht="11.25" customHeight="1">
      <c r="A20" s="36" t="s">
        <v>15</v>
      </c>
      <c r="B20" s="30"/>
      <c r="C20" s="31">
        <v>2</v>
      </c>
      <c r="D20" s="31">
        <v>2</v>
      </c>
      <c r="E20" s="31">
        <v>2</v>
      </c>
      <c r="F20" s="32"/>
      <c r="G20" s="32"/>
      <c r="H20" s="151">
        <v>0.031</v>
      </c>
      <c r="I20" s="151">
        <v>0.033</v>
      </c>
      <c r="J20" s="151">
        <v>0.031</v>
      </c>
      <c r="K20" s="33"/>
    </row>
    <row r="21" spans="1:11" s="34" customFormat="1" ht="11.25" customHeight="1">
      <c r="A21" s="36" t="s">
        <v>16</v>
      </c>
      <c r="B21" s="30"/>
      <c r="C21" s="31">
        <v>3</v>
      </c>
      <c r="D21" s="31">
        <v>3</v>
      </c>
      <c r="E21" s="31">
        <v>3</v>
      </c>
      <c r="F21" s="32"/>
      <c r="G21" s="32"/>
      <c r="H21" s="151">
        <v>0.029</v>
      </c>
      <c r="I21" s="151">
        <v>0.031</v>
      </c>
      <c r="J21" s="151">
        <v>0.067</v>
      </c>
      <c r="K21" s="33"/>
    </row>
    <row r="22" spans="1:11" s="43" customFormat="1" ht="11.25" customHeight="1">
      <c r="A22" s="37" t="s">
        <v>17</v>
      </c>
      <c r="B22" s="38"/>
      <c r="C22" s="39">
        <v>30</v>
      </c>
      <c r="D22" s="39">
        <v>26</v>
      </c>
      <c r="E22" s="39">
        <v>34</v>
      </c>
      <c r="F22" s="40">
        <v>130.76923076923077</v>
      </c>
      <c r="G22" s="41"/>
      <c r="H22" s="152">
        <v>0.273</v>
      </c>
      <c r="I22" s="153">
        <v>0.44500000000000006</v>
      </c>
      <c r="J22" s="153">
        <v>0.327</v>
      </c>
      <c r="K22" s="42">
        <v>73.48314606741573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1"/>
      <c r="I23" s="151"/>
      <c r="J23" s="151"/>
      <c r="K23" s="33"/>
    </row>
    <row r="24" spans="1:11" s="43" customFormat="1" ht="11.25" customHeight="1">
      <c r="A24" s="37" t="s">
        <v>18</v>
      </c>
      <c r="B24" s="38"/>
      <c r="C24" s="39">
        <v>681</v>
      </c>
      <c r="D24" s="39">
        <v>744</v>
      </c>
      <c r="E24" s="39">
        <v>888</v>
      </c>
      <c r="F24" s="40">
        <v>119.35483870967742</v>
      </c>
      <c r="G24" s="41"/>
      <c r="H24" s="152">
        <v>14.511</v>
      </c>
      <c r="I24" s="153">
        <v>15.718</v>
      </c>
      <c r="J24" s="153">
        <v>20.165</v>
      </c>
      <c r="K24" s="42">
        <v>128.2924036136913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1"/>
      <c r="I25" s="151"/>
      <c r="J25" s="151"/>
      <c r="K25" s="33"/>
    </row>
    <row r="26" spans="1:11" s="43" customFormat="1" ht="11.25" customHeight="1">
      <c r="A26" s="37" t="s">
        <v>19</v>
      </c>
      <c r="B26" s="38"/>
      <c r="C26" s="39">
        <v>8</v>
      </c>
      <c r="D26" s="39">
        <v>8</v>
      </c>
      <c r="E26" s="39">
        <v>8</v>
      </c>
      <c r="F26" s="40">
        <v>100</v>
      </c>
      <c r="G26" s="41"/>
      <c r="H26" s="152">
        <v>0.184</v>
      </c>
      <c r="I26" s="153">
        <v>0.17</v>
      </c>
      <c r="J26" s="153">
        <v>0.15</v>
      </c>
      <c r="K26" s="42">
        <v>88.23529411764706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1"/>
      <c r="I27" s="151"/>
      <c r="J27" s="151"/>
      <c r="K27" s="33"/>
    </row>
    <row r="28" spans="1:11" s="34" customFormat="1" ht="11.25" customHeight="1">
      <c r="A28" s="36" t="s">
        <v>20</v>
      </c>
      <c r="B28" s="30"/>
      <c r="C28" s="31">
        <v>93</v>
      </c>
      <c r="D28" s="31">
        <v>122</v>
      </c>
      <c r="E28" s="31">
        <v>122</v>
      </c>
      <c r="F28" s="32"/>
      <c r="G28" s="32"/>
      <c r="H28" s="151">
        <v>1.571</v>
      </c>
      <c r="I28" s="151">
        <v>2.853</v>
      </c>
      <c r="J28" s="151">
        <v>4.012</v>
      </c>
      <c r="K28" s="33"/>
    </row>
    <row r="29" spans="1:11" s="34" customFormat="1" ht="11.25" customHeight="1">
      <c r="A29" s="36" t="s">
        <v>21</v>
      </c>
      <c r="B29" s="30"/>
      <c r="C29" s="31">
        <v>1</v>
      </c>
      <c r="D29" s="31"/>
      <c r="E29" s="31"/>
      <c r="F29" s="32"/>
      <c r="G29" s="32"/>
      <c r="H29" s="151">
        <v>0.012</v>
      </c>
      <c r="I29" s="151"/>
      <c r="J29" s="151"/>
      <c r="K29" s="33"/>
    </row>
    <row r="30" spans="1:11" s="34" customFormat="1" ht="11.25" customHeight="1">
      <c r="A30" s="36" t="s">
        <v>22</v>
      </c>
      <c r="B30" s="30"/>
      <c r="C30" s="31">
        <v>89</v>
      </c>
      <c r="D30" s="31">
        <v>89</v>
      </c>
      <c r="E30" s="31">
        <v>44</v>
      </c>
      <c r="F30" s="32"/>
      <c r="G30" s="32"/>
      <c r="H30" s="151">
        <v>1.767</v>
      </c>
      <c r="I30" s="151">
        <v>1.767</v>
      </c>
      <c r="J30" s="151">
        <v>0.915</v>
      </c>
      <c r="K30" s="33"/>
    </row>
    <row r="31" spans="1:11" s="43" customFormat="1" ht="11.25" customHeight="1">
      <c r="A31" s="44" t="s">
        <v>23</v>
      </c>
      <c r="B31" s="38"/>
      <c r="C31" s="39">
        <v>183</v>
      </c>
      <c r="D31" s="39">
        <v>211</v>
      </c>
      <c r="E31" s="39">
        <v>166</v>
      </c>
      <c r="F31" s="40">
        <v>78.67298578199052</v>
      </c>
      <c r="G31" s="41"/>
      <c r="H31" s="152">
        <v>3.3499999999999996</v>
      </c>
      <c r="I31" s="153">
        <v>4.62</v>
      </c>
      <c r="J31" s="153">
        <v>4.927</v>
      </c>
      <c r="K31" s="42">
        <v>106.64502164502163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1"/>
      <c r="I32" s="151"/>
      <c r="J32" s="151"/>
      <c r="K32" s="33"/>
    </row>
    <row r="33" spans="1:11" s="34" customFormat="1" ht="11.25" customHeight="1">
      <c r="A33" s="36" t="s">
        <v>24</v>
      </c>
      <c r="B33" s="30"/>
      <c r="C33" s="31">
        <v>117</v>
      </c>
      <c r="D33" s="31">
        <v>110</v>
      </c>
      <c r="E33" s="31">
        <v>100</v>
      </c>
      <c r="F33" s="32"/>
      <c r="G33" s="32"/>
      <c r="H33" s="151">
        <v>0.956</v>
      </c>
      <c r="I33" s="151">
        <v>0.902</v>
      </c>
      <c r="J33" s="151">
        <v>0.82</v>
      </c>
      <c r="K33" s="33"/>
    </row>
    <row r="34" spans="1:11" s="34" customFormat="1" ht="11.25" customHeight="1">
      <c r="A34" s="36" t="s">
        <v>25</v>
      </c>
      <c r="B34" s="30"/>
      <c r="C34" s="31">
        <v>9</v>
      </c>
      <c r="D34" s="31">
        <v>13</v>
      </c>
      <c r="E34" s="31">
        <v>13</v>
      </c>
      <c r="F34" s="32"/>
      <c r="G34" s="32"/>
      <c r="H34" s="151">
        <v>0.138</v>
      </c>
      <c r="I34" s="151">
        <v>0.2</v>
      </c>
      <c r="J34" s="151">
        <v>0.2</v>
      </c>
      <c r="K34" s="33"/>
    </row>
    <row r="35" spans="1:11" s="34" customFormat="1" ht="11.25" customHeight="1">
      <c r="A35" s="36" t="s">
        <v>26</v>
      </c>
      <c r="B35" s="30"/>
      <c r="C35" s="31">
        <v>42</v>
      </c>
      <c r="D35" s="31">
        <v>30</v>
      </c>
      <c r="E35" s="31">
        <v>25</v>
      </c>
      <c r="F35" s="32"/>
      <c r="G35" s="32"/>
      <c r="H35" s="151">
        <v>0.599</v>
      </c>
      <c r="I35" s="151">
        <v>0.45</v>
      </c>
      <c r="J35" s="151">
        <v>0.3</v>
      </c>
      <c r="K35" s="33"/>
    </row>
    <row r="36" spans="1:11" s="34" customFormat="1" ht="11.25" customHeight="1">
      <c r="A36" s="36" t="s">
        <v>27</v>
      </c>
      <c r="B36" s="30"/>
      <c r="C36" s="31">
        <v>97</v>
      </c>
      <c r="D36" s="31">
        <v>97</v>
      </c>
      <c r="E36" s="31">
        <v>54</v>
      </c>
      <c r="F36" s="32"/>
      <c r="G36" s="32"/>
      <c r="H36" s="151">
        <v>1.164</v>
      </c>
      <c r="I36" s="151">
        <v>1.164</v>
      </c>
      <c r="J36" s="151">
        <v>0.65</v>
      </c>
      <c r="K36" s="33"/>
    </row>
    <row r="37" spans="1:11" s="43" customFormat="1" ht="11.25" customHeight="1">
      <c r="A37" s="37" t="s">
        <v>28</v>
      </c>
      <c r="B37" s="38"/>
      <c r="C37" s="39">
        <v>265</v>
      </c>
      <c r="D37" s="39">
        <v>250</v>
      </c>
      <c r="E37" s="39">
        <v>192</v>
      </c>
      <c r="F37" s="40">
        <v>76.8</v>
      </c>
      <c r="G37" s="41"/>
      <c r="H37" s="152">
        <v>2.8569999999999998</v>
      </c>
      <c r="I37" s="153">
        <v>2.716</v>
      </c>
      <c r="J37" s="153">
        <v>1.9700000000000002</v>
      </c>
      <c r="K37" s="42">
        <v>72.53313696612666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1"/>
      <c r="I38" s="151"/>
      <c r="J38" s="151"/>
      <c r="K38" s="33"/>
    </row>
    <row r="39" spans="1:11" s="43" customFormat="1" ht="11.25" customHeight="1">
      <c r="A39" s="37" t="s">
        <v>29</v>
      </c>
      <c r="B39" s="38"/>
      <c r="C39" s="39">
        <v>17</v>
      </c>
      <c r="D39" s="39">
        <v>17</v>
      </c>
      <c r="E39" s="39">
        <v>14</v>
      </c>
      <c r="F39" s="40">
        <v>82.3529411764706</v>
      </c>
      <c r="G39" s="41"/>
      <c r="H39" s="152">
        <v>0.316</v>
      </c>
      <c r="I39" s="153">
        <v>0.26</v>
      </c>
      <c r="J39" s="153">
        <v>0.25</v>
      </c>
      <c r="K39" s="42">
        <v>96.15384615384615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1"/>
      <c r="I40" s="151"/>
      <c r="J40" s="151"/>
      <c r="K40" s="33"/>
    </row>
    <row r="41" spans="1:11" s="34" customFormat="1" ht="11.25" customHeight="1">
      <c r="A41" s="29" t="s">
        <v>30</v>
      </c>
      <c r="B41" s="30"/>
      <c r="C41" s="31"/>
      <c r="D41" s="31">
        <v>98</v>
      </c>
      <c r="E41" s="31">
        <v>75</v>
      </c>
      <c r="F41" s="32"/>
      <c r="G41" s="32"/>
      <c r="H41" s="151"/>
      <c r="I41" s="151">
        <v>1.735</v>
      </c>
      <c r="J41" s="151">
        <v>1.875</v>
      </c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51"/>
      <c r="I42" s="151"/>
      <c r="J42" s="151"/>
      <c r="K42" s="33"/>
    </row>
    <row r="43" spans="1:11" s="34" customFormat="1" ht="11.25" customHeight="1">
      <c r="A43" s="36" t="s">
        <v>32</v>
      </c>
      <c r="B43" s="30"/>
      <c r="C43" s="31">
        <v>88</v>
      </c>
      <c r="D43" s="31">
        <v>75</v>
      </c>
      <c r="E43" s="31">
        <v>1</v>
      </c>
      <c r="F43" s="32"/>
      <c r="G43" s="32"/>
      <c r="H43" s="151">
        <v>1.32</v>
      </c>
      <c r="I43" s="151">
        <v>0.9</v>
      </c>
      <c r="J43" s="151">
        <v>0.012</v>
      </c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51"/>
      <c r="I44" s="151"/>
      <c r="J44" s="151"/>
      <c r="K44" s="33"/>
    </row>
    <row r="45" spans="1:11" s="34" customFormat="1" ht="11.25" customHeight="1">
      <c r="A45" s="36" t="s">
        <v>34</v>
      </c>
      <c r="B45" s="30"/>
      <c r="C45" s="31">
        <v>5</v>
      </c>
      <c r="D45" s="31">
        <v>5</v>
      </c>
      <c r="E45" s="31">
        <v>3</v>
      </c>
      <c r="F45" s="32"/>
      <c r="G45" s="32"/>
      <c r="H45" s="151">
        <v>0.12</v>
      </c>
      <c r="I45" s="151">
        <v>0.125</v>
      </c>
      <c r="J45" s="151">
        <v>0.075</v>
      </c>
      <c r="K45" s="33"/>
    </row>
    <row r="46" spans="1:11" s="34" customFormat="1" ht="11.25" customHeight="1">
      <c r="A46" s="36" t="s">
        <v>35</v>
      </c>
      <c r="B46" s="30"/>
      <c r="C46" s="31">
        <v>11</v>
      </c>
      <c r="D46" s="31">
        <v>39</v>
      </c>
      <c r="E46" s="31">
        <v>12</v>
      </c>
      <c r="F46" s="32"/>
      <c r="G46" s="32"/>
      <c r="H46" s="151">
        <v>0.165</v>
      </c>
      <c r="I46" s="151">
        <v>0.585</v>
      </c>
      <c r="J46" s="151">
        <v>0.18</v>
      </c>
      <c r="K46" s="33"/>
    </row>
    <row r="47" spans="1:11" s="34" customFormat="1" ht="11.25" customHeight="1">
      <c r="A47" s="36" t="s">
        <v>36</v>
      </c>
      <c r="B47" s="30"/>
      <c r="C47" s="31">
        <v>1</v>
      </c>
      <c r="D47" s="31">
        <v>1</v>
      </c>
      <c r="E47" s="31">
        <v>1</v>
      </c>
      <c r="F47" s="32"/>
      <c r="G47" s="32"/>
      <c r="H47" s="151">
        <v>0.002</v>
      </c>
      <c r="I47" s="151">
        <v>0.01</v>
      </c>
      <c r="J47" s="151"/>
      <c r="K47" s="33"/>
    </row>
    <row r="48" spans="1:11" s="34" customFormat="1" ht="11.25" customHeight="1">
      <c r="A48" s="36" t="s">
        <v>37</v>
      </c>
      <c r="B48" s="30"/>
      <c r="C48" s="31">
        <v>351</v>
      </c>
      <c r="D48" s="31">
        <v>163</v>
      </c>
      <c r="E48" s="31">
        <v>303</v>
      </c>
      <c r="F48" s="32"/>
      <c r="G48" s="32"/>
      <c r="H48" s="151">
        <v>5.265</v>
      </c>
      <c r="I48" s="151">
        <v>3.586</v>
      </c>
      <c r="J48" s="151">
        <v>6.666</v>
      </c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51"/>
      <c r="I49" s="151"/>
      <c r="J49" s="151"/>
      <c r="K49" s="33"/>
    </row>
    <row r="50" spans="1:11" s="43" customFormat="1" ht="11.25" customHeight="1">
      <c r="A50" s="44" t="s">
        <v>39</v>
      </c>
      <c r="B50" s="38"/>
      <c r="C50" s="39">
        <v>456</v>
      </c>
      <c r="D50" s="39">
        <v>381</v>
      </c>
      <c r="E50" s="39">
        <v>395</v>
      </c>
      <c r="F50" s="40">
        <v>103.6745406824147</v>
      </c>
      <c r="G50" s="41"/>
      <c r="H50" s="152">
        <v>6.872</v>
      </c>
      <c r="I50" s="153">
        <v>6.941</v>
      </c>
      <c r="J50" s="153">
        <v>8.808</v>
      </c>
      <c r="K50" s="42">
        <v>126.89814147817317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1"/>
      <c r="I51" s="151"/>
      <c r="J51" s="151"/>
      <c r="K51" s="33"/>
    </row>
    <row r="52" spans="1:11" s="43" customFormat="1" ht="11.25" customHeight="1">
      <c r="A52" s="37" t="s">
        <v>40</v>
      </c>
      <c r="B52" s="38"/>
      <c r="C52" s="39">
        <v>2</v>
      </c>
      <c r="D52" s="39">
        <v>2</v>
      </c>
      <c r="E52" s="39">
        <v>2</v>
      </c>
      <c r="F52" s="40">
        <v>100</v>
      </c>
      <c r="G52" s="41"/>
      <c r="H52" s="152">
        <v>0.036</v>
      </c>
      <c r="I52" s="153">
        <v>0.036</v>
      </c>
      <c r="J52" s="153">
        <v>0.038</v>
      </c>
      <c r="K52" s="42">
        <v>105.55555555555556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1"/>
      <c r="I53" s="151"/>
      <c r="J53" s="151"/>
      <c r="K53" s="33"/>
    </row>
    <row r="54" spans="1:11" s="34" customFormat="1" ht="11.25" customHeight="1">
      <c r="A54" s="36" t="s">
        <v>41</v>
      </c>
      <c r="B54" s="30"/>
      <c r="C54" s="31">
        <v>250</v>
      </c>
      <c r="D54" s="31">
        <v>250</v>
      </c>
      <c r="E54" s="31">
        <v>180</v>
      </c>
      <c r="F54" s="32"/>
      <c r="G54" s="32"/>
      <c r="H54" s="151">
        <v>6.25</v>
      </c>
      <c r="I54" s="151">
        <v>6.5</v>
      </c>
      <c r="J54" s="151">
        <v>4.68</v>
      </c>
      <c r="K54" s="33"/>
    </row>
    <row r="55" spans="1:11" s="34" customFormat="1" ht="11.25" customHeight="1">
      <c r="A55" s="36" t="s">
        <v>42</v>
      </c>
      <c r="B55" s="30"/>
      <c r="C55" s="31">
        <v>6</v>
      </c>
      <c r="D55" s="31">
        <v>4</v>
      </c>
      <c r="E55" s="31">
        <v>2</v>
      </c>
      <c r="F55" s="32"/>
      <c r="G55" s="32"/>
      <c r="H55" s="151">
        <v>0.096</v>
      </c>
      <c r="I55" s="151">
        <v>0.065</v>
      </c>
      <c r="J55" s="151">
        <v>0.035</v>
      </c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>
        <v>1</v>
      </c>
      <c r="F56" s="32"/>
      <c r="G56" s="32"/>
      <c r="H56" s="151"/>
      <c r="I56" s="151"/>
      <c r="J56" s="151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51"/>
      <c r="I57" s="151"/>
      <c r="J57" s="151"/>
      <c r="K57" s="33"/>
    </row>
    <row r="58" spans="1:11" s="34" customFormat="1" ht="11.25" customHeight="1">
      <c r="A58" s="36" t="s">
        <v>45</v>
      </c>
      <c r="B58" s="30"/>
      <c r="C58" s="31">
        <v>15</v>
      </c>
      <c r="D58" s="31">
        <v>2</v>
      </c>
      <c r="E58" s="31">
        <v>2</v>
      </c>
      <c r="F58" s="32"/>
      <c r="G58" s="32"/>
      <c r="H58" s="151">
        <v>0.27</v>
      </c>
      <c r="I58" s="151">
        <v>0.035</v>
      </c>
      <c r="J58" s="151">
        <v>0.027</v>
      </c>
      <c r="K58" s="33"/>
    </row>
    <row r="59" spans="1:11" s="43" customFormat="1" ht="11.25" customHeight="1">
      <c r="A59" s="37" t="s">
        <v>46</v>
      </c>
      <c r="B59" s="38"/>
      <c r="C59" s="39">
        <v>271</v>
      </c>
      <c r="D59" s="39">
        <v>256</v>
      </c>
      <c r="E59" s="39">
        <v>185</v>
      </c>
      <c r="F59" s="40">
        <v>72.265625</v>
      </c>
      <c r="G59" s="41"/>
      <c r="H59" s="152">
        <v>6.616</v>
      </c>
      <c r="I59" s="153">
        <v>6.6000000000000005</v>
      </c>
      <c r="J59" s="153">
        <v>4.742</v>
      </c>
      <c r="K59" s="42">
        <v>71.84848484848484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1"/>
      <c r="I60" s="151"/>
      <c r="J60" s="151"/>
      <c r="K60" s="33"/>
    </row>
    <row r="61" spans="1:11" s="34" customFormat="1" ht="11.25" customHeight="1">
      <c r="A61" s="36" t="s">
        <v>47</v>
      </c>
      <c r="B61" s="30"/>
      <c r="C61" s="31">
        <v>282</v>
      </c>
      <c r="D61" s="31">
        <v>270</v>
      </c>
      <c r="E61" s="31">
        <v>220</v>
      </c>
      <c r="F61" s="32"/>
      <c r="G61" s="32"/>
      <c r="H61" s="151">
        <v>7.332</v>
      </c>
      <c r="I61" s="151">
        <v>7.452</v>
      </c>
      <c r="J61" s="151">
        <v>6.6</v>
      </c>
      <c r="K61" s="33"/>
    </row>
    <row r="62" spans="1:11" s="34" customFormat="1" ht="11.25" customHeight="1">
      <c r="A62" s="36" t="s">
        <v>48</v>
      </c>
      <c r="B62" s="30"/>
      <c r="C62" s="31">
        <v>21</v>
      </c>
      <c r="D62" s="31">
        <v>21</v>
      </c>
      <c r="E62" s="31">
        <v>21</v>
      </c>
      <c r="F62" s="32"/>
      <c r="G62" s="32"/>
      <c r="H62" s="151">
        <v>0.473</v>
      </c>
      <c r="I62" s="151">
        <v>0.473</v>
      </c>
      <c r="J62" s="151">
        <v>0.473</v>
      </c>
      <c r="K62" s="33"/>
    </row>
    <row r="63" spans="1:11" s="34" customFormat="1" ht="11.25" customHeight="1">
      <c r="A63" s="36" t="s">
        <v>49</v>
      </c>
      <c r="B63" s="30"/>
      <c r="C63" s="31">
        <v>227</v>
      </c>
      <c r="D63" s="31">
        <v>193</v>
      </c>
      <c r="E63" s="31">
        <v>193</v>
      </c>
      <c r="F63" s="32"/>
      <c r="G63" s="32"/>
      <c r="H63" s="151">
        <v>3.496</v>
      </c>
      <c r="I63" s="151">
        <v>2.731</v>
      </c>
      <c r="J63" s="151">
        <v>2.938</v>
      </c>
      <c r="K63" s="33"/>
    </row>
    <row r="64" spans="1:11" s="43" customFormat="1" ht="11.25" customHeight="1">
      <c r="A64" s="37" t="s">
        <v>50</v>
      </c>
      <c r="B64" s="38"/>
      <c r="C64" s="39">
        <v>530</v>
      </c>
      <c r="D64" s="39">
        <v>484</v>
      </c>
      <c r="E64" s="39">
        <v>434</v>
      </c>
      <c r="F64" s="40">
        <v>89.6694214876033</v>
      </c>
      <c r="G64" s="41"/>
      <c r="H64" s="152">
        <v>11.301</v>
      </c>
      <c r="I64" s="153">
        <v>10.655999999999999</v>
      </c>
      <c r="J64" s="153">
        <v>10.011</v>
      </c>
      <c r="K64" s="42">
        <v>93.94707207207207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1"/>
      <c r="I65" s="151"/>
      <c r="J65" s="151"/>
      <c r="K65" s="33"/>
    </row>
    <row r="66" spans="1:11" s="43" customFormat="1" ht="11.25" customHeight="1">
      <c r="A66" s="37" t="s">
        <v>51</v>
      </c>
      <c r="B66" s="38"/>
      <c r="C66" s="39">
        <v>200</v>
      </c>
      <c r="D66" s="39">
        <v>930</v>
      </c>
      <c r="E66" s="39">
        <v>890</v>
      </c>
      <c r="F66" s="40">
        <v>95.6989247311828</v>
      </c>
      <c r="G66" s="41"/>
      <c r="H66" s="152">
        <v>4.57</v>
      </c>
      <c r="I66" s="153">
        <v>16.74</v>
      </c>
      <c r="J66" s="153">
        <v>13.127</v>
      </c>
      <c r="K66" s="42">
        <v>78.41696535244924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1"/>
      <c r="I67" s="151"/>
      <c r="J67" s="151"/>
      <c r="K67" s="33"/>
    </row>
    <row r="68" spans="1:11" s="34" customFormat="1" ht="11.25" customHeight="1">
      <c r="A68" s="36" t="s">
        <v>52</v>
      </c>
      <c r="B68" s="30"/>
      <c r="C68" s="31">
        <v>313</v>
      </c>
      <c r="D68" s="31">
        <v>300</v>
      </c>
      <c r="E68" s="31">
        <v>350</v>
      </c>
      <c r="F68" s="32"/>
      <c r="G68" s="32"/>
      <c r="H68" s="151">
        <v>5.634</v>
      </c>
      <c r="I68" s="151">
        <v>5.5</v>
      </c>
      <c r="J68" s="151">
        <v>5</v>
      </c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51"/>
      <c r="I69" s="151"/>
      <c r="J69" s="151"/>
      <c r="K69" s="33"/>
    </row>
    <row r="70" spans="1:11" s="43" customFormat="1" ht="11.25" customHeight="1">
      <c r="A70" s="37" t="s">
        <v>54</v>
      </c>
      <c r="B70" s="38"/>
      <c r="C70" s="39">
        <v>313</v>
      </c>
      <c r="D70" s="39">
        <v>300</v>
      </c>
      <c r="E70" s="39">
        <v>350</v>
      </c>
      <c r="F70" s="40">
        <v>116.66666666666667</v>
      </c>
      <c r="G70" s="41"/>
      <c r="H70" s="152">
        <v>5.634</v>
      </c>
      <c r="I70" s="153">
        <v>5.5</v>
      </c>
      <c r="J70" s="153">
        <v>5</v>
      </c>
      <c r="K70" s="42">
        <v>90.9090909090909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1"/>
      <c r="I71" s="151"/>
      <c r="J71" s="151"/>
      <c r="K71" s="33"/>
    </row>
    <row r="72" spans="1:11" s="34" customFormat="1" ht="11.25" customHeight="1">
      <c r="A72" s="36" t="s">
        <v>55</v>
      </c>
      <c r="B72" s="30"/>
      <c r="C72" s="31">
        <v>305</v>
      </c>
      <c r="D72" s="31">
        <v>405</v>
      </c>
      <c r="E72" s="31">
        <v>365</v>
      </c>
      <c r="F72" s="32"/>
      <c r="G72" s="32"/>
      <c r="H72" s="151">
        <v>3.055</v>
      </c>
      <c r="I72" s="151">
        <v>4.365</v>
      </c>
      <c r="J72" s="151">
        <v>3.65</v>
      </c>
      <c r="K72" s="33"/>
    </row>
    <row r="73" spans="1:11" s="34" customFormat="1" ht="11.25" customHeight="1">
      <c r="A73" s="36" t="s">
        <v>56</v>
      </c>
      <c r="B73" s="30"/>
      <c r="C73" s="31">
        <v>65</v>
      </c>
      <c r="D73" s="31">
        <v>50</v>
      </c>
      <c r="E73" s="31">
        <v>50</v>
      </c>
      <c r="F73" s="32"/>
      <c r="G73" s="32"/>
      <c r="H73" s="151">
        <v>0.91</v>
      </c>
      <c r="I73" s="151">
        <v>0.9</v>
      </c>
      <c r="J73" s="151">
        <v>0.8</v>
      </c>
      <c r="K73" s="33"/>
    </row>
    <row r="74" spans="1:11" s="34" customFormat="1" ht="11.25" customHeight="1">
      <c r="A74" s="36" t="s">
        <v>57</v>
      </c>
      <c r="B74" s="30"/>
      <c r="C74" s="31">
        <v>100</v>
      </c>
      <c r="D74" s="31">
        <v>100</v>
      </c>
      <c r="E74" s="31">
        <v>100</v>
      </c>
      <c r="F74" s="32"/>
      <c r="G74" s="32"/>
      <c r="H74" s="151">
        <v>2</v>
      </c>
      <c r="I74" s="151">
        <v>2</v>
      </c>
      <c r="J74" s="151">
        <v>2</v>
      </c>
      <c r="K74" s="33"/>
    </row>
    <row r="75" spans="1:11" s="34" customFormat="1" ht="11.25" customHeight="1">
      <c r="A75" s="36" t="s">
        <v>58</v>
      </c>
      <c r="B75" s="30"/>
      <c r="C75" s="31">
        <v>163</v>
      </c>
      <c r="D75" s="31">
        <v>163</v>
      </c>
      <c r="E75" s="31">
        <v>146</v>
      </c>
      <c r="F75" s="32"/>
      <c r="G75" s="32"/>
      <c r="H75" s="151">
        <v>2.206</v>
      </c>
      <c r="I75" s="151">
        <v>2.1909957999999996</v>
      </c>
      <c r="J75" s="151">
        <v>1.888</v>
      </c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51"/>
      <c r="I76" s="151"/>
      <c r="J76" s="151"/>
      <c r="K76" s="33"/>
    </row>
    <row r="77" spans="1:11" s="34" customFormat="1" ht="11.25" customHeight="1">
      <c r="A77" s="36" t="s">
        <v>60</v>
      </c>
      <c r="B77" s="30"/>
      <c r="C77" s="31">
        <v>18</v>
      </c>
      <c r="D77" s="31">
        <v>5</v>
      </c>
      <c r="E77" s="31">
        <v>2</v>
      </c>
      <c r="F77" s="32"/>
      <c r="G77" s="32"/>
      <c r="H77" s="151">
        <v>0.25</v>
      </c>
      <c r="I77" s="151">
        <v>0.068</v>
      </c>
      <c r="J77" s="151">
        <v>0.03</v>
      </c>
      <c r="K77" s="33"/>
    </row>
    <row r="78" spans="1:11" s="34" customFormat="1" ht="11.25" customHeight="1">
      <c r="A78" s="36" t="s">
        <v>61</v>
      </c>
      <c r="B78" s="30"/>
      <c r="C78" s="31">
        <v>18</v>
      </c>
      <c r="D78" s="31">
        <v>20</v>
      </c>
      <c r="E78" s="31">
        <v>18</v>
      </c>
      <c r="F78" s="32"/>
      <c r="G78" s="32"/>
      <c r="H78" s="151">
        <v>0.342</v>
      </c>
      <c r="I78" s="151">
        <v>0.342</v>
      </c>
      <c r="J78" s="151">
        <v>0.342</v>
      </c>
      <c r="K78" s="33"/>
    </row>
    <row r="79" spans="1:11" s="34" customFormat="1" ht="11.25" customHeight="1">
      <c r="A79" s="36" t="s">
        <v>62</v>
      </c>
      <c r="B79" s="30"/>
      <c r="C79" s="31">
        <v>25</v>
      </c>
      <c r="D79" s="31">
        <v>25</v>
      </c>
      <c r="E79" s="31">
        <v>507</v>
      </c>
      <c r="F79" s="32"/>
      <c r="G79" s="32"/>
      <c r="H79" s="151">
        <v>0.45</v>
      </c>
      <c r="I79" s="151">
        <v>0.475</v>
      </c>
      <c r="J79" s="151">
        <v>9.64</v>
      </c>
      <c r="K79" s="33"/>
    </row>
    <row r="80" spans="1:11" s="43" customFormat="1" ht="11.25" customHeight="1">
      <c r="A80" s="44" t="s">
        <v>63</v>
      </c>
      <c r="B80" s="38"/>
      <c r="C80" s="39">
        <v>694</v>
      </c>
      <c r="D80" s="39">
        <v>768</v>
      </c>
      <c r="E80" s="39">
        <v>1188</v>
      </c>
      <c r="F80" s="40">
        <v>154.6875</v>
      </c>
      <c r="G80" s="41"/>
      <c r="H80" s="152">
        <v>9.213</v>
      </c>
      <c r="I80" s="153">
        <v>10.3409958</v>
      </c>
      <c r="J80" s="153">
        <v>18.35</v>
      </c>
      <c r="K80" s="42">
        <v>177.4490615304186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1"/>
      <c r="I81" s="151"/>
      <c r="J81" s="151"/>
      <c r="K81" s="33"/>
    </row>
    <row r="82" spans="1:11" s="34" customFormat="1" ht="11.25" customHeight="1">
      <c r="A82" s="36" t="s">
        <v>64</v>
      </c>
      <c r="B82" s="30"/>
      <c r="C82" s="31">
        <v>26</v>
      </c>
      <c r="D82" s="31">
        <v>26</v>
      </c>
      <c r="E82" s="31">
        <v>24</v>
      </c>
      <c r="F82" s="32"/>
      <c r="G82" s="32"/>
      <c r="H82" s="151">
        <v>0.49</v>
      </c>
      <c r="I82" s="151">
        <v>0.49</v>
      </c>
      <c r="J82" s="151">
        <v>0.446</v>
      </c>
      <c r="K82" s="33"/>
    </row>
    <row r="83" spans="1:11" s="34" customFormat="1" ht="11.25" customHeight="1">
      <c r="A83" s="36" t="s">
        <v>65</v>
      </c>
      <c r="B83" s="30"/>
      <c r="C83" s="31">
        <v>34</v>
      </c>
      <c r="D83" s="31">
        <v>34</v>
      </c>
      <c r="E83" s="31">
        <v>35</v>
      </c>
      <c r="F83" s="32"/>
      <c r="G83" s="32"/>
      <c r="H83" s="151">
        <v>0.656</v>
      </c>
      <c r="I83" s="151">
        <v>0.67</v>
      </c>
      <c r="J83" s="151">
        <v>0.67</v>
      </c>
      <c r="K83" s="33"/>
    </row>
    <row r="84" spans="1:11" s="43" customFormat="1" ht="11.25" customHeight="1">
      <c r="A84" s="37" t="s">
        <v>66</v>
      </c>
      <c r="B84" s="38"/>
      <c r="C84" s="39">
        <v>60</v>
      </c>
      <c r="D84" s="39">
        <v>60</v>
      </c>
      <c r="E84" s="39">
        <v>59</v>
      </c>
      <c r="F84" s="40">
        <v>98.33333333333333</v>
      </c>
      <c r="G84" s="41"/>
      <c r="H84" s="152">
        <v>1.146</v>
      </c>
      <c r="I84" s="153">
        <v>1.1600000000000001</v>
      </c>
      <c r="J84" s="153">
        <v>1.116</v>
      </c>
      <c r="K84" s="42">
        <v>96.20689655172413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1"/>
      <c r="I85" s="151"/>
      <c r="J85" s="15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4"/>
      <c r="I86" s="155"/>
      <c r="J86" s="155"/>
      <c r="K86" s="51"/>
    </row>
    <row r="87" spans="1:11" s="43" customFormat="1" ht="11.25" customHeight="1">
      <c r="A87" s="52" t="s">
        <v>67</v>
      </c>
      <c r="B87" s="53"/>
      <c r="C87" s="54">
        <v>3717</v>
      </c>
      <c r="D87" s="54">
        <v>4443</v>
      </c>
      <c r="E87" s="54">
        <v>4813</v>
      </c>
      <c r="F87" s="55">
        <f>IF(D87&gt;0,100*E87/D87,0)</f>
        <v>108.327706504614</v>
      </c>
      <c r="G87" s="41"/>
      <c r="H87" s="156">
        <v>66.989</v>
      </c>
      <c r="I87" s="157">
        <v>82.0319958</v>
      </c>
      <c r="J87" s="157">
        <v>89.05699999999997</v>
      </c>
      <c r="K87" s="55">
        <f>IF(I87&gt;0,100*J87/I87,0)</f>
        <v>108.56373678525077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5" useFirstPageNumber="1" horizontalDpi="600" verticalDpi="600" orientation="portrait" paperSize="9" scale="70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/>
  <dimension ref="A1:K625"/>
  <sheetViews>
    <sheetView view="pageBreakPreview" zoomScale="81" zoomScaleSheetLayoutView="81" zoomScalePageLayoutView="0" workbookViewId="0" topLeftCell="A1">
      <selection activeCell="A1" sqref="A1"/>
    </sheetView>
  </sheetViews>
  <sheetFormatPr defaultColWidth="9.8515625" defaultRowHeight="11.25" customHeight="1"/>
  <cols>
    <col min="1" max="1" width="20.28125" style="63" customWidth="1"/>
    <col min="2" max="2" width="0.85546875" style="63" customWidth="1"/>
    <col min="3" max="3" width="13.7109375" style="63" customWidth="1"/>
    <col min="4" max="4" width="13.140625" style="63" customWidth="1"/>
    <col min="5" max="6" width="12.421875" style="63" customWidth="1"/>
    <col min="7" max="7" width="0.71875" style="63" customWidth="1"/>
    <col min="8" max="8" width="13.421875" style="63" customWidth="1"/>
    <col min="9" max="9" width="13.28125" style="63" customWidth="1"/>
    <col min="10" max="11" width="12.421875" style="63" customWidth="1"/>
    <col min="12" max="12" width="9.8515625" style="63" customWidth="1"/>
    <col min="13" max="15" width="11.421875" style="7" customWidth="1"/>
    <col min="16" max="16384" width="9.8515625" style="63" customWidth="1"/>
  </cols>
  <sheetData>
    <row r="1" spans="1:11" s="1" customFormat="1" ht="12.75" customHeigh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s="1" customFormat="1" ht="11.25" customHeight="1">
      <c r="A2" s="3" t="s">
        <v>96</v>
      </c>
      <c r="B2" s="4"/>
      <c r="C2" s="4"/>
      <c r="D2" s="4"/>
      <c r="E2" s="5"/>
      <c r="F2" s="4"/>
      <c r="G2" s="4"/>
      <c r="H2" s="4"/>
      <c r="I2" s="6"/>
      <c r="J2" s="200" t="s">
        <v>69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01" t="s">
        <v>2</v>
      </c>
      <c r="D4" s="202"/>
      <c r="E4" s="202"/>
      <c r="F4" s="203"/>
      <c r="G4" s="10"/>
      <c r="H4" s="204" t="s">
        <v>3</v>
      </c>
      <c r="I4" s="205"/>
      <c r="J4" s="205"/>
      <c r="K4" s="206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2016</v>
      </c>
      <c r="D6" s="17">
        <f>E6-1</f>
        <v>2017</v>
      </c>
      <c r="E6" s="17">
        <v>2018</v>
      </c>
      <c r="F6" s="18">
        <f>E6</f>
        <v>2018</v>
      </c>
      <c r="G6" s="19"/>
      <c r="H6" s="16">
        <f>J6-2</f>
        <v>2016</v>
      </c>
      <c r="I6" s="17">
        <f>J6-1</f>
        <v>2017</v>
      </c>
      <c r="J6" s="17">
        <v>2018</v>
      </c>
      <c r="K6" s="18">
        <f>J6</f>
        <v>2018</v>
      </c>
    </row>
    <row r="7" spans="1:11" s="11" customFormat="1" ht="11.25" customHeight="1" thickBot="1">
      <c r="A7" s="20"/>
      <c r="B7" s="9"/>
      <c r="C7" s="21" t="s">
        <v>6</v>
      </c>
      <c r="D7" s="22" t="s">
        <v>6</v>
      </c>
      <c r="E7" s="22">
        <v>9</v>
      </c>
      <c r="F7" s="23" t="str">
        <f>CONCATENATE(D6,"=100")</f>
        <v>2017=100</v>
      </c>
      <c r="G7" s="24"/>
      <c r="H7" s="21" t="s">
        <v>6</v>
      </c>
      <c r="I7" s="22" t="s">
        <v>6</v>
      </c>
      <c r="J7" s="22">
        <v>10</v>
      </c>
      <c r="K7" s="23" t="str">
        <f>CONCATENATE(I6,"=100")</f>
        <v>2017=100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51"/>
      <c r="I9" s="151"/>
      <c r="J9" s="151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51"/>
      <c r="I10" s="151"/>
      <c r="J10" s="151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51"/>
      <c r="I11" s="151"/>
      <c r="J11" s="151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51"/>
      <c r="I12" s="151"/>
      <c r="J12" s="151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52"/>
      <c r="I13" s="153"/>
      <c r="J13" s="15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1"/>
      <c r="I14" s="151"/>
      <c r="J14" s="151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52"/>
      <c r="I15" s="153"/>
      <c r="J15" s="15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1"/>
      <c r="I16" s="151"/>
      <c r="J16" s="151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52"/>
      <c r="I17" s="153"/>
      <c r="J17" s="15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1"/>
      <c r="I18" s="151"/>
      <c r="J18" s="151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51"/>
      <c r="I19" s="151"/>
      <c r="J19" s="151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51"/>
      <c r="I20" s="151"/>
      <c r="J20" s="151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1"/>
      <c r="I21" s="151"/>
      <c r="J21" s="151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52"/>
      <c r="I22" s="153"/>
      <c r="J22" s="15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1"/>
      <c r="I23" s="151"/>
      <c r="J23" s="151"/>
      <c r="K23" s="33"/>
    </row>
    <row r="24" spans="1:11" s="43" customFormat="1" ht="11.25" customHeight="1">
      <c r="A24" s="37" t="s">
        <v>18</v>
      </c>
      <c r="B24" s="38"/>
      <c r="C24" s="39">
        <v>9</v>
      </c>
      <c r="D24" s="39">
        <v>9</v>
      </c>
      <c r="E24" s="39">
        <v>9</v>
      </c>
      <c r="F24" s="40">
        <v>100</v>
      </c>
      <c r="G24" s="41"/>
      <c r="H24" s="152">
        <v>2.745</v>
      </c>
      <c r="I24" s="153">
        <v>2.745</v>
      </c>
      <c r="J24" s="153">
        <v>3.15</v>
      </c>
      <c r="K24" s="42">
        <v>114.75409836065573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1"/>
      <c r="I25" s="151"/>
      <c r="J25" s="151"/>
      <c r="K25" s="33"/>
    </row>
    <row r="26" spans="1:11" s="43" customFormat="1" ht="11.25" customHeight="1">
      <c r="A26" s="37" t="s">
        <v>19</v>
      </c>
      <c r="B26" s="38"/>
      <c r="C26" s="39">
        <v>215</v>
      </c>
      <c r="D26" s="39">
        <v>215</v>
      </c>
      <c r="E26" s="39">
        <v>215</v>
      </c>
      <c r="F26" s="40">
        <v>100</v>
      </c>
      <c r="G26" s="41"/>
      <c r="H26" s="152">
        <v>68</v>
      </c>
      <c r="I26" s="153">
        <v>68</v>
      </c>
      <c r="J26" s="153">
        <v>68</v>
      </c>
      <c r="K26" s="42">
        <v>100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1"/>
      <c r="I27" s="151"/>
      <c r="J27" s="151"/>
      <c r="K27" s="33"/>
    </row>
    <row r="28" spans="1:11" s="34" customFormat="1" ht="11.25" customHeight="1">
      <c r="A28" s="36" t="s">
        <v>20</v>
      </c>
      <c r="B28" s="30"/>
      <c r="C28" s="31"/>
      <c r="D28" s="31">
        <v>0.03</v>
      </c>
      <c r="E28" s="31"/>
      <c r="F28" s="32"/>
      <c r="G28" s="32"/>
      <c r="H28" s="151"/>
      <c r="I28" s="151"/>
      <c r="J28" s="151"/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51"/>
      <c r="I29" s="151"/>
      <c r="J29" s="151"/>
      <c r="K29" s="33"/>
    </row>
    <row r="30" spans="1:11" s="34" customFormat="1" ht="11.25" customHeight="1">
      <c r="A30" s="36" t="s">
        <v>22</v>
      </c>
      <c r="B30" s="30"/>
      <c r="C30" s="31"/>
      <c r="D30" s="31"/>
      <c r="E30" s="31"/>
      <c r="F30" s="32"/>
      <c r="G30" s="32"/>
      <c r="H30" s="151"/>
      <c r="I30" s="151"/>
      <c r="J30" s="151"/>
      <c r="K30" s="33"/>
    </row>
    <row r="31" spans="1:11" s="43" customFormat="1" ht="11.25" customHeight="1">
      <c r="A31" s="44" t="s">
        <v>23</v>
      </c>
      <c r="B31" s="38"/>
      <c r="C31" s="39"/>
      <c r="D31" s="39">
        <v>0.03</v>
      </c>
      <c r="E31" s="39"/>
      <c r="F31" s="40"/>
      <c r="G31" s="41"/>
      <c r="H31" s="152"/>
      <c r="I31" s="153"/>
      <c r="J31" s="15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1"/>
      <c r="I32" s="151"/>
      <c r="J32" s="151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51"/>
      <c r="I33" s="151"/>
      <c r="J33" s="151"/>
      <c r="K33" s="33"/>
    </row>
    <row r="34" spans="1:11" s="34" customFormat="1" ht="11.25" customHeight="1">
      <c r="A34" s="36" t="s">
        <v>25</v>
      </c>
      <c r="B34" s="30"/>
      <c r="C34" s="31"/>
      <c r="D34" s="31"/>
      <c r="E34" s="31"/>
      <c r="F34" s="32"/>
      <c r="G34" s="32"/>
      <c r="H34" s="151"/>
      <c r="I34" s="151"/>
      <c r="J34" s="151">
        <v>0.05</v>
      </c>
      <c r="K34" s="33"/>
    </row>
    <row r="35" spans="1:11" s="34" customFormat="1" ht="11.25" customHeight="1">
      <c r="A35" s="36" t="s">
        <v>26</v>
      </c>
      <c r="B35" s="30"/>
      <c r="C35" s="31"/>
      <c r="D35" s="31"/>
      <c r="E35" s="31"/>
      <c r="F35" s="32"/>
      <c r="G35" s="32"/>
      <c r="H35" s="151"/>
      <c r="I35" s="151"/>
      <c r="J35" s="151"/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51"/>
      <c r="I36" s="151"/>
      <c r="J36" s="151"/>
      <c r="K36" s="33"/>
    </row>
    <row r="37" spans="1:11" s="43" customFormat="1" ht="11.25" customHeight="1">
      <c r="A37" s="37" t="s">
        <v>28</v>
      </c>
      <c r="B37" s="38"/>
      <c r="C37" s="39"/>
      <c r="D37" s="39"/>
      <c r="E37" s="39"/>
      <c r="F37" s="40"/>
      <c r="G37" s="41"/>
      <c r="H37" s="152"/>
      <c r="I37" s="153"/>
      <c r="J37" s="153">
        <v>0.05</v>
      </c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1"/>
      <c r="I38" s="151"/>
      <c r="J38" s="151"/>
      <c r="K38" s="33"/>
    </row>
    <row r="39" spans="1:11" s="43" customFormat="1" ht="11.25" customHeight="1">
      <c r="A39" s="37" t="s">
        <v>29</v>
      </c>
      <c r="B39" s="38"/>
      <c r="C39" s="39">
        <v>9.38</v>
      </c>
      <c r="D39" s="39">
        <v>12.94</v>
      </c>
      <c r="E39" s="39">
        <v>12.9</v>
      </c>
      <c r="F39" s="40">
        <v>99.69088098918084</v>
      </c>
      <c r="G39" s="41"/>
      <c r="H39" s="152">
        <v>1.425</v>
      </c>
      <c r="I39" s="153">
        <v>1.94</v>
      </c>
      <c r="J39" s="153">
        <v>1.94</v>
      </c>
      <c r="K39" s="42">
        <v>100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1"/>
      <c r="I40" s="151"/>
      <c r="J40" s="151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51"/>
      <c r="I41" s="151"/>
      <c r="J41" s="151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51"/>
      <c r="I42" s="151"/>
      <c r="J42" s="151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51"/>
      <c r="I43" s="151"/>
      <c r="J43" s="151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51"/>
      <c r="I44" s="151"/>
      <c r="J44" s="151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51"/>
      <c r="I45" s="151"/>
      <c r="J45" s="151"/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51"/>
      <c r="I46" s="151"/>
      <c r="J46" s="151"/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51"/>
      <c r="I47" s="151"/>
      <c r="J47" s="151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51"/>
      <c r="I48" s="151"/>
      <c r="J48" s="151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51"/>
      <c r="I49" s="151"/>
      <c r="J49" s="151"/>
      <c r="K49" s="33"/>
    </row>
    <row r="50" spans="1:11" s="43" customFormat="1" ht="11.25" customHeight="1">
      <c r="A50" s="44" t="s">
        <v>39</v>
      </c>
      <c r="B50" s="38"/>
      <c r="C50" s="39"/>
      <c r="D50" s="39"/>
      <c r="E50" s="39"/>
      <c r="F50" s="40"/>
      <c r="G50" s="41"/>
      <c r="H50" s="152"/>
      <c r="I50" s="153"/>
      <c r="J50" s="15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1"/>
      <c r="I51" s="151"/>
      <c r="J51" s="151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52"/>
      <c r="I52" s="153"/>
      <c r="J52" s="15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1"/>
      <c r="I53" s="151"/>
      <c r="J53" s="151"/>
      <c r="K53" s="33"/>
    </row>
    <row r="54" spans="1:11" s="34" customFormat="1" ht="11.25" customHeight="1">
      <c r="A54" s="36" t="s">
        <v>41</v>
      </c>
      <c r="B54" s="30"/>
      <c r="C54" s="31">
        <v>65</v>
      </c>
      <c r="D54" s="31">
        <v>65</v>
      </c>
      <c r="E54" s="31">
        <v>65</v>
      </c>
      <c r="F54" s="32"/>
      <c r="G54" s="32"/>
      <c r="H54" s="151">
        <v>18.85</v>
      </c>
      <c r="I54" s="151">
        <v>19.5</v>
      </c>
      <c r="J54" s="151">
        <v>19.825</v>
      </c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51"/>
      <c r="I55" s="151"/>
      <c r="J55" s="151"/>
      <c r="K55" s="33"/>
    </row>
    <row r="56" spans="1:11" s="34" customFormat="1" ht="11.25" customHeight="1">
      <c r="A56" s="36" t="s">
        <v>43</v>
      </c>
      <c r="B56" s="30"/>
      <c r="C56" s="31">
        <v>155</v>
      </c>
      <c r="D56" s="31">
        <v>125</v>
      </c>
      <c r="E56" s="31">
        <v>140</v>
      </c>
      <c r="F56" s="32"/>
      <c r="G56" s="32"/>
      <c r="H56" s="151">
        <v>41</v>
      </c>
      <c r="I56" s="151">
        <v>38.5</v>
      </c>
      <c r="J56" s="151">
        <v>37.6</v>
      </c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51"/>
      <c r="I57" s="151"/>
      <c r="J57" s="151"/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/>
      <c r="F58" s="32"/>
      <c r="G58" s="32"/>
      <c r="H58" s="151"/>
      <c r="I58" s="151"/>
      <c r="J58" s="151"/>
      <c r="K58" s="33"/>
    </row>
    <row r="59" spans="1:11" s="43" customFormat="1" ht="11.25" customHeight="1">
      <c r="A59" s="37" t="s">
        <v>46</v>
      </c>
      <c r="B59" s="38"/>
      <c r="C59" s="39">
        <v>220</v>
      </c>
      <c r="D59" s="39">
        <v>190</v>
      </c>
      <c r="E59" s="39">
        <v>205</v>
      </c>
      <c r="F59" s="40">
        <v>107.89473684210526</v>
      </c>
      <c r="G59" s="41"/>
      <c r="H59" s="152">
        <v>59.85</v>
      </c>
      <c r="I59" s="153">
        <v>58</v>
      </c>
      <c r="J59" s="153">
        <v>57.425</v>
      </c>
      <c r="K59" s="42">
        <v>99.00862068965517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1"/>
      <c r="I60" s="151"/>
      <c r="J60" s="151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51"/>
      <c r="I61" s="151"/>
      <c r="J61" s="151"/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51"/>
      <c r="I62" s="151"/>
      <c r="J62" s="151"/>
      <c r="K62" s="33"/>
    </row>
    <row r="63" spans="1:11" s="34" customFormat="1" ht="11.25" customHeight="1">
      <c r="A63" s="36" t="s">
        <v>49</v>
      </c>
      <c r="B63" s="30"/>
      <c r="C63" s="31">
        <v>3</v>
      </c>
      <c r="D63" s="31">
        <v>3</v>
      </c>
      <c r="E63" s="31">
        <v>3</v>
      </c>
      <c r="F63" s="32"/>
      <c r="G63" s="32"/>
      <c r="H63" s="151">
        <v>0.225</v>
      </c>
      <c r="I63" s="151">
        <v>0.225</v>
      </c>
      <c r="J63" s="151">
        <v>0.225</v>
      </c>
      <c r="K63" s="33"/>
    </row>
    <row r="64" spans="1:11" s="43" customFormat="1" ht="11.25" customHeight="1">
      <c r="A64" s="37" t="s">
        <v>50</v>
      </c>
      <c r="B64" s="38"/>
      <c r="C64" s="39">
        <v>3</v>
      </c>
      <c r="D64" s="39">
        <v>3</v>
      </c>
      <c r="E64" s="39">
        <v>3</v>
      </c>
      <c r="F64" s="40">
        <v>100</v>
      </c>
      <c r="G64" s="41"/>
      <c r="H64" s="152">
        <v>0.225</v>
      </c>
      <c r="I64" s="153">
        <v>0.225</v>
      </c>
      <c r="J64" s="153">
        <v>0.225</v>
      </c>
      <c r="K64" s="42">
        <v>100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1"/>
      <c r="I65" s="151"/>
      <c r="J65" s="151"/>
      <c r="K65" s="33"/>
    </row>
    <row r="66" spans="1:11" s="43" customFormat="1" ht="11.25" customHeight="1">
      <c r="A66" s="37" t="s">
        <v>51</v>
      </c>
      <c r="B66" s="38"/>
      <c r="C66" s="39"/>
      <c r="D66" s="39"/>
      <c r="E66" s="39"/>
      <c r="F66" s="40"/>
      <c r="G66" s="41"/>
      <c r="H66" s="152"/>
      <c r="I66" s="153"/>
      <c r="J66" s="15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1"/>
      <c r="I67" s="151"/>
      <c r="J67" s="151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51"/>
      <c r="I68" s="151"/>
      <c r="J68" s="151"/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51"/>
      <c r="I69" s="151"/>
      <c r="J69" s="151"/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52"/>
      <c r="I70" s="153"/>
      <c r="J70" s="15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1"/>
      <c r="I71" s="151"/>
      <c r="J71" s="151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/>
      <c r="F72" s="32"/>
      <c r="G72" s="32"/>
      <c r="H72" s="151"/>
      <c r="I72" s="151"/>
      <c r="J72" s="151"/>
      <c r="K72" s="33"/>
    </row>
    <row r="73" spans="1:11" s="34" customFormat="1" ht="11.25" customHeight="1">
      <c r="A73" s="36" t="s">
        <v>56</v>
      </c>
      <c r="B73" s="30"/>
      <c r="C73" s="31"/>
      <c r="D73" s="31"/>
      <c r="E73" s="31">
        <v>0.01</v>
      </c>
      <c r="F73" s="32"/>
      <c r="G73" s="32"/>
      <c r="H73" s="151"/>
      <c r="I73" s="151"/>
      <c r="J73" s="151"/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51"/>
      <c r="I74" s="151"/>
      <c r="J74" s="151"/>
      <c r="K74" s="33"/>
    </row>
    <row r="75" spans="1:11" s="34" customFormat="1" ht="11.25" customHeight="1">
      <c r="A75" s="36" t="s">
        <v>58</v>
      </c>
      <c r="B75" s="30"/>
      <c r="C75" s="31">
        <v>2</v>
      </c>
      <c r="D75" s="31">
        <v>4</v>
      </c>
      <c r="E75" s="31">
        <v>4</v>
      </c>
      <c r="F75" s="32"/>
      <c r="G75" s="32"/>
      <c r="H75" s="151">
        <v>0.5</v>
      </c>
      <c r="I75" s="151">
        <v>0.8</v>
      </c>
      <c r="J75" s="151">
        <v>0.8</v>
      </c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51"/>
      <c r="I76" s="151"/>
      <c r="J76" s="151"/>
      <c r="K76" s="33"/>
    </row>
    <row r="77" spans="1:11" s="34" customFormat="1" ht="11.25" customHeight="1">
      <c r="A77" s="36" t="s">
        <v>60</v>
      </c>
      <c r="B77" s="30"/>
      <c r="C77" s="31"/>
      <c r="D77" s="31"/>
      <c r="E77" s="31">
        <v>1</v>
      </c>
      <c r="F77" s="32"/>
      <c r="G77" s="32"/>
      <c r="H77" s="151"/>
      <c r="I77" s="151"/>
      <c r="J77" s="151">
        <v>0.16</v>
      </c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51"/>
      <c r="I78" s="151"/>
      <c r="J78" s="151"/>
      <c r="K78" s="33"/>
    </row>
    <row r="79" spans="1:11" s="34" customFormat="1" ht="11.25" customHeight="1">
      <c r="A79" s="36" t="s">
        <v>62</v>
      </c>
      <c r="B79" s="30"/>
      <c r="C79" s="31"/>
      <c r="D79" s="31"/>
      <c r="E79" s="31"/>
      <c r="F79" s="32"/>
      <c r="G79" s="32"/>
      <c r="H79" s="151"/>
      <c r="I79" s="151"/>
      <c r="J79" s="151"/>
      <c r="K79" s="33"/>
    </row>
    <row r="80" spans="1:11" s="43" customFormat="1" ht="11.25" customHeight="1">
      <c r="A80" s="44" t="s">
        <v>63</v>
      </c>
      <c r="B80" s="38"/>
      <c r="C80" s="39">
        <v>2</v>
      </c>
      <c r="D80" s="39">
        <v>4</v>
      </c>
      <c r="E80" s="39">
        <v>5.01</v>
      </c>
      <c r="F80" s="40">
        <v>125.25</v>
      </c>
      <c r="G80" s="41"/>
      <c r="H80" s="152">
        <v>0.5</v>
      </c>
      <c r="I80" s="153">
        <v>0.8</v>
      </c>
      <c r="J80" s="153">
        <v>0.9600000000000001</v>
      </c>
      <c r="K80" s="42">
        <v>120.00000000000001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1"/>
      <c r="I81" s="151"/>
      <c r="J81" s="151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51"/>
      <c r="I82" s="151"/>
      <c r="J82" s="151"/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51"/>
      <c r="I83" s="151"/>
      <c r="J83" s="151"/>
      <c r="K83" s="33"/>
    </row>
    <row r="84" spans="1:11" s="43" customFormat="1" ht="11.25" customHeight="1">
      <c r="A84" s="37" t="s">
        <v>66</v>
      </c>
      <c r="B84" s="38"/>
      <c r="C84" s="39"/>
      <c r="D84" s="39"/>
      <c r="E84" s="39"/>
      <c r="F84" s="40"/>
      <c r="G84" s="41"/>
      <c r="H84" s="152"/>
      <c r="I84" s="153"/>
      <c r="J84" s="15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1"/>
      <c r="I85" s="151"/>
      <c r="J85" s="15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4"/>
      <c r="I86" s="155"/>
      <c r="J86" s="155"/>
      <c r="K86" s="51"/>
    </row>
    <row r="87" spans="1:11" s="43" customFormat="1" ht="11.25" customHeight="1">
      <c r="A87" s="52" t="s">
        <v>67</v>
      </c>
      <c r="B87" s="53"/>
      <c r="C87" s="54">
        <v>458.38</v>
      </c>
      <c r="D87" s="54">
        <v>433.97</v>
      </c>
      <c r="E87" s="54">
        <v>449.90999999999997</v>
      </c>
      <c r="F87" s="55">
        <f>IF(D87&gt;0,100*E87/D87,0)</f>
        <v>103.67306495840725</v>
      </c>
      <c r="G87" s="41"/>
      <c r="H87" s="156">
        <v>132.745</v>
      </c>
      <c r="I87" s="157">
        <v>131.71</v>
      </c>
      <c r="J87" s="157">
        <v>131.75</v>
      </c>
      <c r="K87" s="55">
        <f>IF(I87&gt;0,100*J87/I87,0)</f>
        <v>100.03036975172728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6" useFirstPageNumber="1" horizontalDpi="600" verticalDpi="600" orientation="portrait" paperSize="9" scale="70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/>
  <dimension ref="A1:K625"/>
  <sheetViews>
    <sheetView view="pageBreakPreview" zoomScale="81" zoomScaleSheetLayoutView="81" zoomScalePageLayoutView="0" workbookViewId="0" topLeftCell="A1">
      <selection activeCell="A1" sqref="A1"/>
    </sheetView>
  </sheetViews>
  <sheetFormatPr defaultColWidth="9.8515625" defaultRowHeight="11.25" customHeight="1"/>
  <cols>
    <col min="1" max="1" width="20.28125" style="63" customWidth="1"/>
    <col min="2" max="2" width="0.85546875" style="63" customWidth="1"/>
    <col min="3" max="3" width="13.7109375" style="63" customWidth="1"/>
    <col min="4" max="4" width="13.140625" style="63" customWidth="1"/>
    <col min="5" max="6" width="12.421875" style="63" customWidth="1"/>
    <col min="7" max="7" width="0.71875" style="63" customWidth="1"/>
    <col min="8" max="8" width="13.421875" style="63" customWidth="1"/>
    <col min="9" max="9" width="13.28125" style="63" customWidth="1"/>
    <col min="10" max="11" width="12.421875" style="63" customWidth="1"/>
    <col min="12" max="12" width="9.8515625" style="63" customWidth="1"/>
    <col min="13" max="15" width="11.421875" style="7" customWidth="1"/>
    <col min="16" max="16384" width="9.8515625" style="63" customWidth="1"/>
  </cols>
  <sheetData>
    <row r="1" spans="1:11" s="1" customFormat="1" ht="12.75" customHeigh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s="1" customFormat="1" ht="11.25" customHeight="1">
      <c r="A2" s="3" t="s">
        <v>97</v>
      </c>
      <c r="B2" s="4"/>
      <c r="C2" s="4"/>
      <c r="D2" s="4"/>
      <c r="E2" s="5"/>
      <c r="F2" s="4"/>
      <c r="G2" s="4"/>
      <c r="H2" s="4"/>
      <c r="I2" s="6"/>
      <c r="J2" s="200" t="s">
        <v>69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01" t="s">
        <v>2</v>
      </c>
      <c r="D4" s="202"/>
      <c r="E4" s="202"/>
      <c r="F4" s="203"/>
      <c r="G4" s="10"/>
      <c r="H4" s="204" t="s">
        <v>3</v>
      </c>
      <c r="I4" s="205"/>
      <c r="J4" s="205"/>
      <c r="K4" s="206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2016</v>
      </c>
      <c r="D6" s="17">
        <f>E6-1</f>
        <v>2017</v>
      </c>
      <c r="E6" s="17">
        <v>2018</v>
      </c>
      <c r="F6" s="18">
        <f>E6</f>
        <v>2018</v>
      </c>
      <c r="G6" s="19"/>
      <c r="H6" s="16">
        <f>J6-2</f>
        <v>2016</v>
      </c>
      <c r="I6" s="17">
        <f>J6-1</f>
        <v>2017</v>
      </c>
      <c r="J6" s="17">
        <v>2018</v>
      </c>
      <c r="K6" s="18">
        <f>J6</f>
        <v>2018</v>
      </c>
    </row>
    <row r="7" spans="1:11" s="11" customFormat="1" ht="11.25" customHeight="1" thickBot="1">
      <c r="A7" s="20"/>
      <c r="B7" s="9"/>
      <c r="C7" s="21" t="s">
        <v>6</v>
      </c>
      <c r="D7" s="22" t="s">
        <v>6</v>
      </c>
      <c r="E7" s="22">
        <v>9</v>
      </c>
      <c r="F7" s="23" t="str">
        <f>CONCATENATE(D6,"=100")</f>
        <v>2017=100</v>
      </c>
      <c r="G7" s="24"/>
      <c r="H7" s="21" t="s">
        <v>6</v>
      </c>
      <c r="I7" s="22" t="s">
        <v>6</v>
      </c>
      <c r="J7" s="22">
        <v>10</v>
      </c>
      <c r="K7" s="23" t="str">
        <f>CONCATENATE(I6,"=100")</f>
        <v>2017=100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51"/>
      <c r="I9" s="151"/>
      <c r="J9" s="151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51"/>
      <c r="I10" s="151"/>
      <c r="J10" s="151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51"/>
      <c r="I11" s="151"/>
      <c r="J11" s="151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51"/>
      <c r="I12" s="151"/>
      <c r="J12" s="151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52"/>
      <c r="I13" s="153"/>
      <c r="J13" s="15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1"/>
      <c r="I14" s="151"/>
      <c r="J14" s="151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52"/>
      <c r="I15" s="153"/>
      <c r="J15" s="15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1"/>
      <c r="I16" s="151"/>
      <c r="J16" s="151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52"/>
      <c r="I17" s="153"/>
      <c r="J17" s="15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1"/>
      <c r="I18" s="151"/>
      <c r="J18" s="151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51"/>
      <c r="I19" s="151"/>
      <c r="J19" s="151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51"/>
      <c r="I20" s="151"/>
      <c r="J20" s="151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1"/>
      <c r="I21" s="151"/>
      <c r="J21" s="151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52"/>
      <c r="I22" s="153"/>
      <c r="J22" s="15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1"/>
      <c r="I23" s="151"/>
      <c r="J23" s="151"/>
      <c r="K23" s="33"/>
    </row>
    <row r="24" spans="1:11" s="43" customFormat="1" ht="11.25" customHeight="1">
      <c r="A24" s="37" t="s">
        <v>18</v>
      </c>
      <c r="B24" s="38"/>
      <c r="C24" s="39">
        <v>1</v>
      </c>
      <c r="D24" s="39">
        <v>1</v>
      </c>
      <c r="E24" s="39">
        <v>1</v>
      </c>
      <c r="F24" s="40">
        <v>100</v>
      </c>
      <c r="G24" s="41"/>
      <c r="H24" s="152">
        <v>0.315</v>
      </c>
      <c r="I24" s="153">
        <v>0.315</v>
      </c>
      <c r="J24" s="153">
        <v>0.36</v>
      </c>
      <c r="K24" s="42">
        <v>114.28571428571429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1"/>
      <c r="I25" s="151"/>
      <c r="J25" s="151"/>
      <c r="K25" s="33"/>
    </row>
    <row r="26" spans="1:11" s="43" customFormat="1" ht="11.25" customHeight="1">
      <c r="A26" s="37" t="s">
        <v>19</v>
      </c>
      <c r="B26" s="38"/>
      <c r="C26" s="39">
        <v>47</v>
      </c>
      <c r="D26" s="39">
        <v>47</v>
      </c>
      <c r="E26" s="39">
        <v>47</v>
      </c>
      <c r="F26" s="40">
        <v>100</v>
      </c>
      <c r="G26" s="41"/>
      <c r="H26" s="152">
        <v>5.2</v>
      </c>
      <c r="I26" s="153">
        <v>5.2</v>
      </c>
      <c r="J26" s="153">
        <v>5.2</v>
      </c>
      <c r="K26" s="42">
        <v>100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1"/>
      <c r="I27" s="151"/>
      <c r="J27" s="151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51"/>
      <c r="I28" s="151"/>
      <c r="J28" s="151"/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51"/>
      <c r="I29" s="151"/>
      <c r="J29" s="151"/>
      <c r="K29" s="33"/>
    </row>
    <row r="30" spans="1:11" s="34" customFormat="1" ht="11.25" customHeight="1">
      <c r="A30" s="36" t="s">
        <v>22</v>
      </c>
      <c r="B30" s="30"/>
      <c r="C30" s="31"/>
      <c r="D30" s="31"/>
      <c r="E30" s="31"/>
      <c r="F30" s="32"/>
      <c r="G30" s="32"/>
      <c r="H30" s="151"/>
      <c r="I30" s="151"/>
      <c r="J30" s="151"/>
      <c r="K30" s="33"/>
    </row>
    <row r="31" spans="1:11" s="43" customFormat="1" ht="11.25" customHeight="1">
      <c r="A31" s="44" t="s">
        <v>23</v>
      </c>
      <c r="B31" s="38"/>
      <c r="C31" s="39"/>
      <c r="D31" s="39"/>
      <c r="E31" s="39"/>
      <c r="F31" s="40"/>
      <c r="G31" s="41"/>
      <c r="H31" s="152"/>
      <c r="I31" s="153"/>
      <c r="J31" s="15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1"/>
      <c r="I32" s="151"/>
      <c r="J32" s="151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51"/>
      <c r="I33" s="151"/>
      <c r="J33" s="151"/>
      <c r="K33" s="33"/>
    </row>
    <row r="34" spans="1:11" s="34" customFormat="1" ht="11.25" customHeight="1">
      <c r="A34" s="36" t="s">
        <v>25</v>
      </c>
      <c r="B34" s="30"/>
      <c r="C34" s="31"/>
      <c r="D34" s="31"/>
      <c r="E34" s="31"/>
      <c r="F34" s="32"/>
      <c r="G34" s="32"/>
      <c r="H34" s="151"/>
      <c r="I34" s="151"/>
      <c r="J34" s="151"/>
      <c r="K34" s="33"/>
    </row>
    <row r="35" spans="1:11" s="34" customFormat="1" ht="11.25" customHeight="1">
      <c r="A35" s="36" t="s">
        <v>26</v>
      </c>
      <c r="B35" s="30"/>
      <c r="C35" s="31"/>
      <c r="D35" s="31"/>
      <c r="E35" s="31"/>
      <c r="F35" s="32"/>
      <c r="G35" s="32"/>
      <c r="H35" s="151"/>
      <c r="I35" s="151"/>
      <c r="J35" s="151"/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51"/>
      <c r="I36" s="151"/>
      <c r="J36" s="151"/>
      <c r="K36" s="33"/>
    </row>
    <row r="37" spans="1:11" s="43" customFormat="1" ht="11.25" customHeight="1">
      <c r="A37" s="37" t="s">
        <v>28</v>
      </c>
      <c r="B37" s="38"/>
      <c r="C37" s="39"/>
      <c r="D37" s="39"/>
      <c r="E37" s="39"/>
      <c r="F37" s="40"/>
      <c r="G37" s="41"/>
      <c r="H37" s="152"/>
      <c r="I37" s="153"/>
      <c r="J37" s="15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1"/>
      <c r="I38" s="151"/>
      <c r="J38" s="151"/>
      <c r="K38" s="33"/>
    </row>
    <row r="39" spans="1:11" s="43" customFormat="1" ht="11.25" customHeight="1">
      <c r="A39" s="37" t="s">
        <v>29</v>
      </c>
      <c r="B39" s="38"/>
      <c r="C39" s="39">
        <v>1.1</v>
      </c>
      <c r="D39" s="39">
        <v>0.18</v>
      </c>
      <c r="E39" s="39">
        <v>0.18</v>
      </c>
      <c r="F39" s="40">
        <v>100</v>
      </c>
      <c r="G39" s="41"/>
      <c r="H39" s="152">
        <v>0.16</v>
      </c>
      <c r="I39" s="153">
        <v>0.023</v>
      </c>
      <c r="J39" s="153">
        <v>0.023</v>
      </c>
      <c r="K39" s="42">
        <v>100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1"/>
      <c r="I40" s="151"/>
      <c r="J40" s="151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51"/>
      <c r="I41" s="151"/>
      <c r="J41" s="151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51"/>
      <c r="I42" s="151"/>
      <c r="J42" s="151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51"/>
      <c r="I43" s="151"/>
      <c r="J43" s="151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51"/>
      <c r="I44" s="151"/>
      <c r="J44" s="151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51"/>
      <c r="I45" s="151"/>
      <c r="J45" s="151"/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51"/>
      <c r="I46" s="151"/>
      <c r="J46" s="151"/>
      <c r="K46" s="33"/>
    </row>
    <row r="47" spans="1:11" s="34" customFormat="1" ht="11.25" customHeight="1">
      <c r="A47" s="36" t="s">
        <v>36</v>
      </c>
      <c r="B47" s="30"/>
      <c r="C47" s="31">
        <v>0.72</v>
      </c>
      <c r="D47" s="31">
        <v>0.72</v>
      </c>
      <c r="E47" s="31"/>
      <c r="F47" s="32"/>
      <c r="G47" s="32"/>
      <c r="H47" s="151">
        <v>0.18</v>
      </c>
      <c r="I47" s="151">
        <v>0.2</v>
      </c>
      <c r="J47" s="151"/>
      <c r="K47" s="33"/>
    </row>
    <row r="48" spans="1:11" s="34" customFormat="1" ht="11.25" customHeight="1">
      <c r="A48" s="36" t="s">
        <v>37</v>
      </c>
      <c r="B48" s="30"/>
      <c r="C48" s="31">
        <v>3</v>
      </c>
      <c r="D48" s="31">
        <v>1.6</v>
      </c>
      <c r="E48" s="31"/>
      <c r="F48" s="32"/>
      <c r="G48" s="32"/>
      <c r="H48" s="151">
        <v>0.75</v>
      </c>
      <c r="I48" s="151">
        <v>0.4</v>
      </c>
      <c r="J48" s="151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51"/>
      <c r="I49" s="151"/>
      <c r="J49" s="151"/>
      <c r="K49" s="33"/>
    </row>
    <row r="50" spans="1:11" s="43" customFormat="1" ht="11.25" customHeight="1">
      <c r="A50" s="44" t="s">
        <v>39</v>
      </c>
      <c r="B50" s="38"/>
      <c r="C50" s="39">
        <v>3.7199999999999998</v>
      </c>
      <c r="D50" s="39">
        <v>2.3200000000000003</v>
      </c>
      <c r="E50" s="39"/>
      <c r="F50" s="40"/>
      <c r="G50" s="41"/>
      <c r="H50" s="152">
        <v>0.9299999999999999</v>
      </c>
      <c r="I50" s="153">
        <v>0.6000000000000001</v>
      </c>
      <c r="J50" s="15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1"/>
      <c r="I51" s="151"/>
      <c r="J51" s="151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52"/>
      <c r="I52" s="153"/>
      <c r="J52" s="15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1"/>
      <c r="I53" s="151"/>
      <c r="J53" s="151"/>
      <c r="K53" s="33"/>
    </row>
    <row r="54" spans="1:11" s="34" customFormat="1" ht="11.25" customHeight="1">
      <c r="A54" s="36" t="s">
        <v>41</v>
      </c>
      <c r="B54" s="30"/>
      <c r="C54" s="31">
        <v>12</v>
      </c>
      <c r="D54" s="31">
        <v>12</v>
      </c>
      <c r="E54" s="31">
        <v>12</v>
      </c>
      <c r="F54" s="32"/>
      <c r="G54" s="32"/>
      <c r="H54" s="151">
        <v>3.12</v>
      </c>
      <c r="I54" s="151">
        <v>3</v>
      </c>
      <c r="J54" s="151">
        <v>3.06</v>
      </c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51"/>
      <c r="I55" s="151"/>
      <c r="J55" s="151"/>
      <c r="K55" s="33"/>
    </row>
    <row r="56" spans="1:11" s="34" customFormat="1" ht="11.25" customHeight="1">
      <c r="A56" s="36" t="s">
        <v>43</v>
      </c>
      <c r="B56" s="30"/>
      <c r="C56" s="31">
        <v>23.5</v>
      </c>
      <c r="D56" s="31">
        <v>19</v>
      </c>
      <c r="E56" s="31">
        <v>20</v>
      </c>
      <c r="F56" s="32"/>
      <c r="G56" s="32"/>
      <c r="H56" s="151">
        <v>6.2</v>
      </c>
      <c r="I56" s="151">
        <v>6.5</v>
      </c>
      <c r="J56" s="151">
        <v>6.4</v>
      </c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51"/>
      <c r="I57" s="151"/>
      <c r="J57" s="151"/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/>
      <c r="F58" s="32"/>
      <c r="G58" s="32"/>
      <c r="H58" s="151"/>
      <c r="I58" s="151"/>
      <c r="J58" s="151"/>
      <c r="K58" s="33"/>
    </row>
    <row r="59" spans="1:11" s="43" customFormat="1" ht="11.25" customHeight="1">
      <c r="A59" s="37" t="s">
        <v>46</v>
      </c>
      <c r="B59" s="38"/>
      <c r="C59" s="39">
        <v>35.5</v>
      </c>
      <c r="D59" s="39">
        <v>31</v>
      </c>
      <c r="E59" s="39">
        <v>32</v>
      </c>
      <c r="F59" s="40">
        <v>103.2258064516129</v>
      </c>
      <c r="G59" s="41"/>
      <c r="H59" s="152">
        <v>9.32</v>
      </c>
      <c r="I59" s="153">
        <v>9.5</v>
      </c>
      <c r="J59" s="153">
        <v>9.46</v>
      </c>
      <c r="K59" s="42">
        <v>99.57894736842107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1"/>
      <c r="I60" s="151"/>
      <c r="J60" s="151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51"/>
      <c r="I61" s="151"/>
      <c r="J61" s="151"/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51"/>
      <c r="I62" s="151"/>
      <c r="J62" s="151"/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51"/>
      <c r="I63" s="151"/>
      <c r="J63" s="151"/>
      <c r="K63" s="33"/>
    </row>
    <row r="64" spans="1:11" s="43" customFormat="1" ht="11.25" customHeight="1">
      <c r="A64" s="37" t="s">
        <v>50</v>
      </c>
      <c r="B64" s="38"/>
      <c r="C64" s="39"/>
      <c r="D64" s="39"/>
      <c r="E64" s="39"/>
      <c r="F64" s="40"/>
      <c r="G64" s="41"/>
      <c r="H64" s="152"/>
      <c r="I64" s="153"/>
      <c r="J64" s="15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1"/>
      <c r="I65" s="151"/>
      <c r="J65" s="151"/>
      <c r="K65" s="33"/>
    </row>
    <row r="66" spans="1:11" s="43" customFormat="1" ht="11.25" customHeight="1">
      <c r="A66" s="37" t="s">
        <v>51</v>
      </c>
      <c r="B66" s="38"/>
      <c r="C66" s="39"/>
      <c r="D66" s="39"/>
      <c r="E66" s="39"/>
      <c r="F66" s="40"/>
      <c r="G66" s="41"/>
      <c r="H66" s="152"/>
      <c r="I66" s="153"/>
      <c r="J66" s="15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1"/>
      <c r="I67" s="151"/>
      <c r="J67" s="151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51"/>
      <c r="I68" s="151"/>
      <c r="J68" s="151"/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51"/>
      <c r="I69" s="151"/>
      <c r="J69" s="151"/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52"/>
      <c r="I70" s="153"/>
      <c r="J70" s="15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1"/>
      <c r="I71" s="151"/>
      <c r="J71" s="151"/>
      <c r="K71" s="33"/>
    </row>
    <row r="72" spans="1:11" s="34" customFormat="1" ht="11.25" customHeight="1">
      <c r="A72" s="36" t="s">
        <v>55</v>
      </c>
      <c r="B72" s="30"/>
      <c r="C72" s="31">
        <v>1</v>
      </c>
      <c r="D72" s="31">
        <v>2</v>
      </c>
      <c r="E72" s="31">
        <v>2</v>
      </c>
      <c r="F72" s="32"/>
      <c r="G72" s="32"/>
      <c r="H72" s="151">
        <v>0.08</v>
      </c>
      <c r="I72" s="151">
        <v>0.16</v>
      </c>
      <c r="J72" s="151">
        <v>0.16</v>
      </c>
      <c r="K72" s="33"/>
    </row>
    <row r="73" spans="1:11" s="34" customFormat="1" ht="11.25" customHeight="1">
      <c r="A73" s="36" t="s">
        <v>56</v>
      </c>
      <c r="B73" s="30"/>
      <c r="C73" s="31"/>
      <c r="D73" s="31"/>
      <c r="E73" s="31">
        <v>0.01</v>
      </c>
      <c r="F73" s="32"/>
      <c r="G73" s="32"/>
      <c r="H73" s="151"/>
      <c r="I73" s="151"/>
      <c r="J73" s="151"/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51"/>
      <c r="I74" s="151"/>
      <c r="J74" s="151"/>
      <c r="K74" s="33"/>
    </row>
    <row r="75" spans="1:11" s="34" customFormat="1" ht="11.25" customHeight="1">
      <c r="A75" s="36" t="s">
        <v>58</v>
      </c>
      <c r="B75" s="30"/>
      <c r="C75" s="31">
        <v>5</v>
      </c>
      <c r="D75" s="31">
        <v>9</v>
      </c>
      <c r="E75" s="31">
        <v>9</v>
      </c>
      <c r="F75" s="32"/>
      <c r="G75" s="32"/>
      <c r="H75" s="151">
        <v>0.21</v>
      </c>
      <c r="I75" s="151">
        <v>0.378</v>
      </c>
      <c r="J75" s="151">
        <v>0.378</v>
      </c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51"/>
      <c r="I76" s="151"/>
      <c r="J76" s="151"/>
      <c r="K76" s="33"/>
    </row>
    <row r="77" spans="1:11" s="34" customFormat="1" ht="11.25" customHeight="1">
      <c r="A77" s="36" t="s">
        <v>60</v>
      </c>
      <c r="B77" s="30"/>
      <c r="C77" s="31"/>
      <c r="D77" s="31"/>
      <c r="E77" s="31">
        <v>1</v>
      </c>
      <c r="F77" s="32"/>
      <c r="G77" s="32"/>
      <c r="H77" s="151"/>
      <c r="I77" s="151"/>
      <c r="J77" s="151">
        <v>0.08</v>
      </c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51"/>
      <c r="I78" s="151"/>
      <c r="J78" s="151"/>
      <c r="K78" s="33"/>
    </row>
    <row r="79" spans="1:11" s="34" customFormat="1" ht="11.25" customHeight="1">
      <c r="A79" s="36" t="s">
        <v>62</v>
      </c>
      <c r="B79" s="30"/>
      <c r="C79" s="31"/>
      <c r="D79" s="31"/>
      <c r="E79" s="31"/>
      <c r="F79" s="32"/>
      <c r="G79" s="32"/>
      <c r="H79" s="151"/>
      <c r="I79" s="151"/>
      <c r="J79" s="151"/>
      <c r="K79" s="33"/>
    </row>
    <row r="80" spans="1:11" s="43" customFormat="1" ht="11.25" customHeight="1">
      <c r="A80" s="44" t="s">
        <v>63</v>
      </c>
      <c r="B80" s="38"/>
      <c r="C80" s="39">
        <v>6</v>
      </c>
      <c r="D80" s="39">
        <v>11</v>
      </c>
      <c r="E80" s="39">
        <v>12.01</v>
      </c>
      <c r="F80" s="40">
        <v>109.18181818181819</v>
      </c>
      <c r="G80" s="41"/>
      <c r="H80" s="152">
        <v>0.29</v>
      </c>
      <c r="I80" s="153">
        <v>0.538</v>
      </c>
      <c r="J80" s="153">
        <v>0.618</v>
      </c>
      <c r="K80" s="42">
        <v>114.86988847583642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1"/>
      <c r="I81" s="151"/>
      <c r="J81" s="151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51"/>
      <c r="I82" s="151"/>
      <c r="J82" s="151"/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51"/>
      <c r="I83" s="151"/>
      <c r="J83" s="151"/>
      <c r="K83" s="33"/>
    </row>
    <row r="84" spans="1:11" s="43" customFormat="1" ht="11.25" customHeight="1">
      <c r="A84" s="37" t="s">
        <v>66</v>
      </c>
      <c r="B84" s="38"/>
      <c r="C84" s="39"/>
      <c r="D84" s="39"/>
      <c r="E84" s="39"/>
      <c r="F84" s="40"/>
      <c r="G84" s="41"/>
      <c r="H84" s="152"/>
      <c r="I84" s="153"/>
      <c r="J84" s="15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1"/>
      <c r="I85" s="151"/>
      <c r="J85" s="15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4"/>
      <c r="I86" s="155"/>
      <c r="J86" s="155"/>
      <c r="K86" s="51"/>
    </row>
    <row r="87" spans="1:11" s="43" customFormat="1" ht="11.25" customHeight="1">
      <c r="A87" s="52" t="s">
        <v>67</v>
      </c>
      <c r="B87" s="53"/>
      <c r="C87" s="54">
        <v>94.32</v>
      </c>
      <c r="D87" s="54">
        <v>92.5</v>
      </c>
      <c r="E87" s="54">
        <v>92.19000000000001</v>
      </c>
      <c r="F87" s="55">
        <f>IF(D87&gt;0,100*E87/D87,0)</f>
        <v>99.66486486486488</v>
      </c>
      <c r="G87" s="41"/>
      <c r="H87" s="156">
        <v>16.215</v>
      </c>
      <c r="I87" s="157">
        <v>16.176</v>
      </c>
      <c r="J87" s="157">
        <v>15.661000000000001</v>
      </c>
      <c r="K87" s="55">
        <f>IF(I87&gt;0,100*J87/I87,0)</f>
        <v>96.81627101879329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7" useFirstPageNumber="1" horizontalDpi="600" verticalDpi="600" orientation="portrait" paperSize="9" scale="70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/>
  <dimension ref="A1:K625"/>
  <sheetViews>
    <sheetView view="pageBreakPreview" zoomScale="81" zoomScaleSheetLayoutView="81" zoomScalePageLayoutView="0" workbookViewId="0" topLeftCell="A22">
      <selection activeCell="A1" sqref="A1"/>
    </sheetView>
  </sheetViews>
  <sheetFormatPr defaultColWidth="9.8515625" defaultRowHeight="11.25" customHeight="1"/>
  <cols>
    <col min="1" max="1" width="20.28125" style="63" customWidth="1"/>
    <col min="2" max="2" width="0.85546875" style="63" customWidth="1"/>
    <col min="3" max="3" width="13.7109375" style="63" customWidth="1"/>
    <col min="4" max="4" width="13.140625" style="63" customWidth="1"/>
    <col min="5" max="6" width="12.421875" style="63" customWidth="1"/>
    <col min="7" max="7" width="0.71875" style="63" customWidth="1"/>
    <col min="8" max="8" width="13.421875" style="63" customWidth="1"/>
    <col min="9" max="9" width="13.28125" style="63" customWidth="1"/>
    <col min="10" max="11" width="12.421875" style="63" customWidth="1"/>
    <col min="12" max="12" width="9.8515625" style="63" customWidth="1"/>
    <col min="13" max="15" width="11.421875" style="7" customWidth="1"/>
    <col min="16" max="16384" width="9.8515625" style="63" customWidth="1"/>
  </cols>
  <sheetData>
    <row r="1" spans="1:11" s="1" customFormat="1" ht="12.75" customHeigh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s="1" customFormat="1" ht="11.25" customHeight="1">
      <c r="A2" s="3" t="s">
        <v>98</v>
      </c>
      <c r="B2" s="4"/>
      <c r="C2" s="4"/>
      <c r="D2" s="4"/>
      <c r="E2" s="5"/>
      <c r="F2" s="4"/>
      <c r="G2" s="4"/>
      <c r="H2" s="4"/>
      <c r="I2" s="6"/>
      <c r="J2" s="200" t="s">
        <v>69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01" t="s">
        <v>2</v>
      </c>
      <c r="D4" s="202"/>
      <c r="E4" s="202"/>
      <c r="F4" s="203"/>
      <c r="G4" s="10"/>
      <c r="H4" s="204" t="s">
        <v>3</v>
      </c>
      <c r="I4" s="205"/>
      <c r="J4" s="205"/>
      <c r="K4" s="206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2015</v>
      </c>
      <c r="D6" s="17">
        <f>E6-1</f>
        <v>2016</v>
      </c>
      <c r="E6" s="17">
        <v>2017</v>
      </c>
      <c r="F6" s="18">
        <f>E6</f>
        <v>2017</v>
      </c>
      <c r="G6" s="19"/>
      <c r="H6" s="16">
        <f>J6-2</f>
        <v>2015</v>
      </c>
      <c r="I6" s="17">
        <f>J6-1</f>
        <v>2016</v>
      </c>
      <c r="J6" s="17">
        <v>2017</v>
      </c>
      <c r="K6" s="18">
        <f>J6</f>
        <v>2017</v>
      </c>
    </row>
    <row r="7" spans="1:11" s="11" customFormat="1" ht="11.25" customHeight="1" thickBot="1">
      <c r="A7" s="20"/>
      <c r="B7" s="9"/>
      <c r="C7" s="21" t="s">
        <v>277</v>
      </c>
      <c r="D7" s="22" t="s">
        <v>6</v>
      </c>
      <c r="E7" s="22">
        <v>10</v>
      </c>
      <c r="F7" s="23" t="str">
        <f>CONCATENATE(D6,"=100")</f>
        <v>2016=100</v>
      </c>
      <c r="G7" s="24"/>
      <c r="H7" s="21" t="s">
        <v>277</v>
      </c>
      <c r="I7" s="22" t="s">
        <v>6</v>
      </c>
      <c r="J7" s="22"/>
      <c r="K7" s="23" t="str">
        <f>CONCATENATE(I6,"=100")</f>
        <v>2016=100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51"/>
      <c r="I9" s="151"/>
      <c r="J9" s="151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51"/>
      <c r="I10" s="151"/>
      <c r="J10" s="151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51"/>
      <c r="I11" s="151"/>
      <c r="J11" s="151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51"/>
      <c r="I12" s="151"/>
      <c r="J12" s="151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52"/>
      <c r="I13" s="153"/>
      <c r="J13" s="15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1"/>
      <c r="I14" s="151"/>
      <c r="J14" s="151"/>
      <c r="K14" s="33"/>
    </row>
    <row r="15" spans="1:11" s="43" customFormat="1" ht="11.25" customHeight="1">
      <c r="A15" s="37" t="s">
        <v>12</v>
      </c>
      <c r="B15" s="38"/>
      <c r="C15" s="39">
        <v>1</v>
      </c>
      <c r="D15" s="39">
        <v>1</v>
      </c>
      <c r="E15" s="39">
        <v>1</v>
      </c>
      <c r="F15" s="40">
        <v>100</v>
      </c>
      <c r="G15" s="41"/>
      <c r="H15" s="152">
        <v>0.015</v>
      </c>
      <c r="I15" s="153">
        <v>0.015</v>
      </c>
      <c r="J15" s="15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1"/>
      <c r="I16" s="151"/>
      <c r="J16" s="151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52"/>
      <c r="I17" s="153"/>
      <c r="J17" s="15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1"/>
      <c r="I18" s="151"/>
      <c r="J18" s="151"/>
      <c r="K18" s="33"/>
    </row>
    <row r="19" spans="1:11" s="34" customFormat="1" ht="11.25" customHeight="1">
      <c r="A19" s="29" t="s">
        <v>14</v>
      </c>
      <c r="B19" s="30"/>
      <c r="C19" s="31"/>
      <c r="D19" s="31">
        <v>49</v>
      </c>
      <c r="E19" s="31">
        <v>39</v>
      </c>
      <c r="F19" s="32"/>
      <c r="G19" s="32"/>
      <c r="H19" s="151"/>
      <c r="I19" s="151">
        <v>0.637</v>
      </c>
      <c r="J19" s="151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51"/>
      <c r="I20" s="151"/>
      <c r="J20" s="151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1"/>
      <c r="I21" s="151"/>
      <c r="J21" s="151"/>
      <c r="K21" s="33"/>
    </row>
    <row r="22" spans="1:11" s="43" customFormat="1" ht="11.25" customHeight="1">
      <c r="A22" s="37" t="s">
        <v>17</v>
      </c>
      <c r="B22" s="38"/>
      <c r="C22" s="39"/>
      <c r="D22" s="39">
        <v>49</v>
      </c>
      <c r="E22" s="39">
        <v>39</v>
      </c>
      <c r="F22" s="40">
        <v>79.59183673469387</v>
      </c>
      <c r="G22" s="41"/>
      <c r="H22" s="152"/>
      <c r="I22" s="153">
        <v>0.637</v>
      </c>
      <c r="J22" s="15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1"/>
      <c r="I23" s="151"/>
      <c r="J23" s="151"/>
      <c r="K23" s="33"/>
    </row>
    <row r="24" spans="1:11" s="43" customFormat="1" ht="11.25" customHeight="1">
      <c r="A24" s="37" t="s">
        <v>18</v>
      </c>
      <c r="B24" s="38"/>
      <c r="C24" s="39">
        <v>5147</v>
      </c>
      <c r="D24" s="39">
        <v>5676</v>
      </c>
      <c r="E24" s="39">
        <v>5692</v>
      </c>
      <c r="F24" s="40">
        <v>100.28188865398168</v>
      </c>
      <c r="G24" s="41"/>
      <c r="H24" s="152">
        <v>71.615</v>
      </c>
      <c r="I24" s="153">
        <v>83.891</v>
      </c>
      <c r="J24" s="15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1"/>
      <c r="I25" s="151"/>
      <c r="J25" s="151"/>
      <c r="K25" s="33"/>
    </row>
    <row r="26" spans="1:11" s="43" customFormat="1" ht="11.25" customHeight="1">
      <c r="A26" s="37" t="s">
        <v>19</v>
      </c>
      <c r="B26" s="38"/>
      <c r="C26" s="39">
        <v>182</v>
      </c>
      <c r="D26" s="39">
        <v>200</v>
      </c>
      <c r="E26" s="39">
        <v>200</v>
      </c>
      <c r="F26" s="40">
        <v>100</v>
      </c>
      <c r="G26" s="41"/>
      <c r="H26" s="152">
        <v>2.33</v>
      </c>
      <c r="I26" s="153">
        <v>2.8</v>
      </c>
      <c r="J26" s="15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1"/>
      <c r="I27" s="151"/>
      <c r="J27" s="151"/>
      <c r="K27" s="33"/>
    </row>
    <row r="28" spans="1:11" s="34" customFormat="1" ht="11.25" customHeight="1">
      <c r="A28" s="36" t="s">
        <v>20</v>
      </c>
      <c r="B28" s="30"/>
      <c r="C28" s="31"/>
      <c r="D28" s="31">
        <v>25</v>
      </c>
      <c r="E28" s="31">
        <v>25</v>
      </c>
      <c r="F28" s="32"/>
      <c r="G28" s="32"/>
      <c r="H28" s="151"/>
      <c r="I28" s="151">
        <v>0.5</v>
      </c>
      <c r="J28" s="151"/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51"/>
      <c r="I29" s="151"/>
      <c r="J29" s="151"/>
      <c r="K29" s="33"/>
    </row>
    <row r="30" spans="1:11" s="34" customFormat="1" ht="11.25" customHeight="1">
      <c r="A30" s="36" t="s">
        <v>22</v>
      </c>
      <c r="B30" s="30"/>
      <c r="C30" s="31">
        <v>600</v>
      </c>
      <c r="D30" s="31">
        <v>547</v>
      </c>
      <c r="E30" s="31">
        <v>1828</v>
      </c>
      <c r="F30" s="32"/>
      <c r="G30" s="32"/>
      <c r="H30" s="151">
        <v>17.4</v>
      </c>
      <c r="I30" s="151">
        <v>10.94</v>
      </c>
      <c r="J30" s="151"/>
      <c r="K30" s="33"/>
    </row>
    <row r="31" spans="1:11" s="43" customFormat="1" ht="11.25" customHeight="1">
      <c r="A31" s="44" t="s">
        <v>23</v>
      </c>
      <c r="B31" s="38"/>
      <c r="C31" s="39">
        <v>600</v>
      </c>
      <c r="D31" s="39">
        <v>572</v>
      </c>
      <c r="E31" s="39">
        <v>1853</v>
      </c>
      <c r="F31" s="40">
        <v>323.95104895104896</v>
      </c>
      <c r="G31" s="41"/>
      <c r="H31" s="152">
        <v>17.4</v>
      </c>
      <c r="I31" s="153">
        <v>11.44</v>
      </c>
      <c r="J31" s="15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1"/>
      <c r="I32" s="151"/>
      <c r="J32" s="151"/>
      <c r="K32" s="33"/>
    </row>
    <row r="33" spans="1:11" s="34" customFormat="1" ht="11.25" customHeight="1">
      <c r="A33" s="36" t="s">
        <v>24</v>
      </c>
      <c r="B33" s="30"/>
      <c r="C33" s="31">
        <v>58</v>
      </c>
      <c r="D33" s="31">
        <v>50</v>
      </c>
      <c r="E33" s="31">
        <v>60</v>
      </c>
      <c r="F33" s="32"/>
      <c r="G33" s="32"/>
      <c r="H33" s="151">
        <v>1</v>
      </c>
      <c r="I33" s="151">
        <v>0.78</v>
      </c>
      <c r="J33" s="151"/>
      <c r="K33" s="33"/>
    </row>
    <row r="34" spans="1:11" s="34" customFormat="1" ht="11.25" customHeight="1">
      <c r="A34" s="36" t="s">
        <v>25</v>
      </c>
      <c r="B34" s="30"/>
      <c r="C34" s="31">
        <v>7</v>
      </c>
      <c r="D34" s="31">
        <v>9</v>
      </c>
      <c r="E34" s="31">
        <v>9</v>
      </c>
      <c r="F34" s="32"/>
      <c r="G34" s="32"/>
      <c r="H34" s="151">
        <v>0.175</v>
      </c>
      <c r="I34" s="151">
        <v>0.2</v>
      </c>
      <c r="J34" s="151"/>
      <c r="K34" s="33"/>
    </row>
    <row r="35" spans="1:11" s="34" customFormat="1" ht="11.25" customHeight="1">
      <c r="A35" s="36" t="s">
        <v>26</v>
      </c>
      <c r="B35" s="30"/>
      <c r="C35" s="31">
        <v>4</v>
      </c>
      <c r="D35" s="31">
        <v>7</v>
      </c>
      <c r="E35" s="31">
        <v>7</v>
      </c>
      <c r="F35" s="32"/>
      <c r="G35" s="32"/>
      <c r="H35" s="151">
        <v>0.14</v>
      </c>
      <c r="I35" s="151">
        <v>0.16</v>
      </c>
      <c r="J35" s="151"/>
      <c r="K35" s="33"/>
    </row>
    <row r="36" spans="1:11" s="34" customFormat="1" ht="11.25" customHeight="1">
      <c r="A36" s="36" t="s">
        <v>27</v>
      </c>
      <c r="B36" s="30"/>
      <c r="C36" s="31">
        <v>27</v>
      </c>
      <c r="D36" s="31"/>
      <c r="E36" s="31">
        <v>30</v>
      </c>
      <c r="F36" s="32"/>
      <c r="G36" s="32"/>
      <c r="H36" s="151">
        <v>0.542</v>
      </c>
      <c r="I36" s="151"/>
      <c r="J36" s="151"/>
      <c r="K36" s="33"/>
    </row>
    <row r="37" spans="1:11" s="43" customFormat="1" ht="11.25" customHeight="1">
      <c r="A37" s="37" t="s">
        <v>28</v>
      </c>
      <c r="B37" s="38"/>
      <c r="C37" s="39">
        <v>96</v>
      </c>
      <c r="D37" s="39">
        <v>66</v>
      </c>
      <c r="E37" s="39">
        <v>106</v>
      </c>
      <c r="F37" s="40">
        <v>160.6060606060606</v>
      </c>
      <c r="G37" s="41"/>
      <c r="H37" s="152">
        <v>1.857</v>
      </c>
      <c r="I37" s="153">
        <v>1.14</v>
      </c>
      <c r="J37" s="15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1"/>
      <c r="I38" s="151"/>
      <c r="J38" s="151"/>
      <c r="K38" s="33"/>
    </row>
    <row r="39" spans="1:11" s="43" customFormat="1" ht="11.25" customHeight="1">
      <c r="A39" s="37" t="s">
        <v>29</v>
      </c>
      <c r="B39" s="38"/>
      <c r="C39" s="39">
        <v>56</v>
      </c>
      <c r="D39" s="39">
        <v>38</v>
      </c>
      <c r="E39" s="39">
        <v>38</v>
      </c>
      <c r="F39" s="40">
        <v>100</v>
      </c>
      <c r="G39" s="41"/>
      <c r="H39" s="152">
        <v>0.959</v>
      </c>
      <c r="I39" s="153">
        <v>0.66</v>
      </c>
      <c r="J39" s="15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1"/>
      <c r="I40" s="151"/>
      <c r="J40" s="151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51"/>
      <c r="I41" s="151"/>
      <c r="J41" s="151"/>
      <c r="K41" s="33"/>
    </row>
    <row r="42" spans="1:11" s="34" customFormat="1" ht="11.25" customHeight="1">
      <c r="A42" s="36" t="s">
        <v>31</v>
      </c>
      <c r="B42" s="30"/>
      <c r="C42" s="31">
        <v>10</v>
      </c>
      <c r="D42" s="31">
        <v>10</v>
      </c>
      <c r="E42" s="31">
        <v>13</v>
      </c>
      <c r="F42" s="32"/>
      <c r="G42" s="32"/>
      <c r="H42" s="151">
        <v>0.15</v>
      </c>
      <c r="I42" s="151">
        <v>0.15</v>
      </c>
      <c r="J42" s="151"/>
      <c r="K42" s="33"/>
    </row>
    <row r="43" spans="1:11" s="34" customFormat="1" ht="11.25" customHeight="1">
      <c r="A43" s="36" t="s">
        <v>32</v>
      </c>
      <c r="B43" s="30"/>
      <c r="C43" s="31">
        <v>32</v>
      </c>
      <c r="D43" s="31">
        <v>35</v>
      </c>
      <c r="E43" s="31">
        <v>14</v>
      </c>
      <c r="F43" s="32"/>
      <c r="G43" s="32"/>
      <c r="H43" s="151">
        <v>0.48</v>
      </c>
      <c r="I43" s="151">
        <v>0.525</v>
      </c>
      <c r="J43" s="151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>
        <v>2</v>
      </c>
      <c r="F44" s="32"/>
      <c r="G44" s="32"/>
      <c r="H44" s="151"/>
      <c r="I44" s="151"/>
      <c r="J44" s="151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51"/>
      <c r="I45" s="151"/>
      <c r="J45" s="151"/>
      <c r="K45" s="33"/>
    </row>
    <row r="46" spans="1:11" s="34" customFormat="1" ht="11.25" customHeight="1">
      <c r="A46" s="36" t="s">
        <v>35</v>
      </c>
      <c r="B46" s="30"/>
      <c r="C46" s="31">
        <v>20</v>
      </c>
      <c r="D46" s="31">
        <v>11</v>
      </c>
      <c r="E46" s="31">
        <v>6</v>
      </c>
      <c r="F46" s="32"/>
      <c r="G46" s="32"/>
      <c r="H46" s="151">
        <v>0.36</v>
      </c>
      <c r="I46" s="151">
        <v>0.198</v>
      </c>
      <c r="J46" s="151"/>
      <c r="K46" s="33"/>
    </row>
    <row r="47" spans="1:11" s="34" customFormat="1" ht="11.25" customHeight="1">
      <c r="A47" s="36" t="s">
        <v>36</v>
      </c>
      <c r="B47" s="30"/>
      <c r="C47" s="31">
        <v>19</v>
      </c>
      <c r="D47" s="31">
        <v>4</v>
      </c>
      <c r="E47" s="31">
        <v>3</v>
      </c>
      <c r="F47" s="32"/>
      <c r="G47" s="32"/>
      <c r="H47" s="151">
        <v>0.19</v>
      </c>
      <c r="I47" s="151">
        <v>0.048</v>
      </c>
      <c r="J47" s="151"/>
      <c r="K47" s="33"/>
    </row>
    <row r="48" spans="1:11" s="34" customFormat="1" ht="11.25" customHeight="1">
      <c r="A48" s="36" t="s">
        <v>37</v>
      </c>
      <c r="B48" s="30"/>
      <c r="C48" s="31">
        <v>1</v>
      </c>
      <c r="D48" s="31">
        <v>1</v>
      </c>
      <c r="E48" s="31"/>
      <c r="F48" s="32"/>
      <c r="G48" s="32"/>
      <c r="H48" s="151">
        <v>0.02</v>
      </c>
      <c r="I48" s="151">
        <v>0.02</v>
      </c>
      <c r="J48" s="151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51"/>
      <c r="I49" s="151"/>
      <c r="J49" s="151"/>
      <c r="K49" s="33"/>
    </row>
    <row r="50" spans="1:11" s="43" customFormat="1" ht="11.25" customHeight="1">
      <c r="A50" s="44" t="s">
        <v>39</v>
      </c>
      <c r="B50" s="38"/>
      <c r="C50" s="39">
        <v>82</v>
      </c>
      <c r="D50" s="39">
        <v>61</v>
      </c>
      <c r="E50" s="39">
        <v>38</v>
      </c>
      <c r="F50" s="40">
        <v>62.295081967213115</v>
      </c>
      <c r="G50" s="41"/>
      <c r="H50" s="152">
        <v>1.2</v>
      </c>
      <c r="I50" s="153">
        <v>0.9410000000000001</v>
      </c>
      <c r="J50" s="15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1"/>
      <c r="I51" s="151"/>
      <c r="J51" s="151"/>
      <c r="K51" s="33"/>
    </row>
    <row r="52" spans="1:11" s="43" customFormat="1" ht="11.25" customHeight="1">
      <c r="A52" s="37" t="s">
        <v>40</v>
      </c>
      <c r="B52" s="38"/>
      <c r="C52" s="39"/>
      <c r="D52" s="39">
        <v>1</v>
      </c>
      <c r="E52" s="39">
        <v>1</v>
      </c>
      <c r="F52" s="40">
        <v>100</v>
      </c>
      <c r="G52" s="41"/>
      <c r="H52" s="152"/>
      <c r="I52" s="153">
        <v>0.016</v>
      </c>
      <c r="J52" s="15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1"/>
      <c r="I53" s="151"/>
      <c r="J53" s="151"/>
      <c r="K53" s="33"/>
    </row>
    <row r="54" spans="1:11" s="34" customFormat="1" ht="11.25" customHeight="1">
      <c r="A54" s="36" t="s">
        <v>41</v>
      </c>
      <c r="B54" s="30"/>
      <c r="C54" s="31">
        <v>1800</v>
      </c>
      <c r="D54" s="31">
        <v>2500</v>
      </c>
      <c r="E54" s="31">
        <v>2600</v>
      </c>
      <c r="F54" s="32"/>
      <c r="G54" s="32"/>
      <c r="H54" s="151">
        <v>27</v>
      </c>
      <c r="I54" s="151">
        <v>37.5</v>
      </c>
      <c r="J54" s="151"/>
      <c r="K54" s="33"/>
    </row>
    <row r="55" spans="1:11" s="34" customFormat="1" ht="11.25" customHeight="1">
      <c r="A55" s="36" t="s">
        <v>42</v>
      </c>
      <c r="B55" s="30"/>
      <c r="C55" s="31">
        <v>57</v>
      </c>
      <c r="D55" s="31">
        <v>183</v>
      </c>
      <c r="E55" s="31">
        <v>183</v>
      </c>
      <c r="F55" s="32"/>
      <c r="G55" s="32"/>
      <c r="H55" s="151">
        <v>0.797</v>
      </c>
      <c r="I55" s="151">
        <v>2.315</v>
      </c>
      <c r="J55" s="151"/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51"/>
      <c r="I56" s="151"/>
      <c r="J56" s="151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>
        <v>5</v>
      </c>
      <c r="F57" s="32"/>
      <c r="G57" s="32"/>
      <c r="H57" s="151"/>
      <c r="I57" s="151"/>
      <c r="J57" s="151"/>
      <c r="K57" s="33"/>
    </row>
    <row r="58" spans="1:11" s="34" customFormat="1" ht="11.25" customHeight="1">
      <c r="A58" s="36" t="s">
        <v>45</v>
      </c>
      <c r="B58" s="30"/>
      <c r="C58" s="31">
        <v>11</v>
      </c>
      <c r="D58" s="31">
        <v>6</v>
      </c>
      <c r="E58" s="31">
        <v>34</v>
      </c>
      <c r="F58" s="32"/>
      <c r="G58" s="32"/>
      <c r="H58" s="151">
        <v>0.132</v>
      </c>
      <c r="I58" s="151">
        <v>0.072</v>
      </c>
      <c r="J58" s="151"/>
      <c r="K58" s="33"/>
    </row>
    <row r="59" spans="1:11" s="43" customFormat="1" ht="11.25" customHeight="1">
      <c r="A59" s="37" t="s">
        <v>46</v>
      </c>
      <c r="B59" s="38"/>
      <c r="C59" s="39">
        <v>1868</v>
      </c>
      <c r="D59" s="39">
        <v>2689</v>
      </c>
      <c r="E59" s="39">
        <v>2822</v>
      </c>
      <c r="F59" s="40">
        <v>104.94607660840461</v>
      </c>
      <c r="G59" s="41"/>
      <c r="H59" s="152">
        <v>27.929000000000002</v>
      </c>
      <c r="I59" s="153">
        <v>39.887</v>
      </c>
      <c r="J59" s="15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1"/>
      <c r="I60" s="151"/>
      <c r="J60" s="151"/>
      <c r="K60" s="33"/>
    </row>
    <row r="61" spans="1:11" s="34" customFormat="1" ht="11.25" customHeight="1">
      <c r="A61" s="36" t="s">
        <v>47</v>
      </c>
      <c r="B61" s="30"/>
      <c r="C61" s="31">
        <v>1977</v>
      </c>
      <c r="D61" s="31">
        <v>1950</v>
      </c>
      <c r="E61" s="31">
        <v>1950</v>
      </c>
      <c r="F61" s="32"/>
      <c r="G61" s="32"/>
      <c r="H61" s="151">
        <v>48.7</v>
      </c>
      <c r="I61" s="151">
        <v>44.85</v>
      </c>
      <c r="J61" s="151"/>
      <c r="K61" s="33"/>
    </row>
    <row r="62" spans="1:11" s="34" customFormat="1" ht="11.25" customHeight="1">
      <c r="A62" s="36" t="s">
        <v>48</v>
      </c>
      <c r="B62" s="30"/>
      <c r="C62" s="31">
        <v>75</v>
      </c>
      <c r="D62" s="31">
        <v>80</v>
      </c>
      <c r="E62" s="31">
        <v>80</v>
      </c>
      <c r="F62" s="32"/>
      <c r="G62" s="32"/>
      <c r="H62" s="151">
        <v>1.575</v>
      </c>
      <c r="I62" s="151">
        <v>1.68</v>
      </c>
      <c r="J62" s="151"/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51"/>
      <c r="I63" s="151"/>
      <c r="J63" s="151"/>
      <c r="K63" s="33"/>
    </row>
    <row r="64" spans="1:11" s="43" customFormat="1" ht="11.25" customHeight="1">
      <c r="A64" s="37" t="s">
        <v>50</v>
      </c>
      <c r="B64" s="38"/>
      <c r="C64" s="39">
        <v>2052</v>
      </c>
      <c r="D64" s="39">
        <v>2030</v>
      </c>
      <c r="E64" s="39">
        <v>2030</v>
      </c>
      <c r="F64" s="40">
        <v>100</v>
      </c>
      <c r="G64" s="41"/>
      <c r="H64" s="152">
        <v>50.275000000000006</v>
      </c>
      <c r="I64" s="153">
        <v>46.53</v>
      </c>
      <c r="J64" s="15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1"/>
      <c r="I65" s="151"/>
      <c r="J65" s="151"/>
      <c r="K65" s="33"/>
    </row>
    <row r="66" spans="1:11" s="43" customFormat="1" ht="11.25" customHeight="1">
      <c r="A66" s="37" t="s">
        <v>51</v>
      </c>
      <c r="B66" s="38"/>
      <c r="C66" s="39">
        <v>11049</v>
      </c>
      <c r="D66" s="39">
        <v>12690</v>
      </c>
      <c r="E66" s="39">
        <v>12390</v>
      </c>
      <c r="F66" s="40">
        <v>97.63593380614657</v>
      </c>
      <c r="G66" s="41"/>
      <c r="H66" s="152">
        <v>206.35</v>
      </c>
      <c r="I66" s="153">
        <v>211.035</v>
      </c>
      <c r="J66" s="15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1"/>
      <c r="I67" s="151"/>
      <c r="J67" s="151"/>
      <c r="K67" s="33"/>
    </row>
    <row r="68" spans="1:11" s="34" customFormat="1" ht="11.25" customHeight="1">
      <c r="A68" s="36" t="s">
        <v>52</v>
      </c>
      <c r="B68" s="30"/>
      <c r="C68" s="31">
        <v>2327</v>
      </c>
      <c r="D68" s="31">
        <v>2180</v>
      </c>
      <c r="E68" s="31">
        <v>2200</v>
      </c>
      <c r="F68" s="32"/>
      <c r="G68" s="32"/>
      <c r="H68" s="151">
        <v>28.83</v>
      </c>
      <c r="I68" s="151">
        <v>30.15</v>
      </c>
      <c r="J68" s="151"/>
      <c r="K68" s="33"/>
    </row>
    <row r="69" spans="1:11" s="34" customFormat="1" ht="11.25" customHeight="1">
      <c r="A69" s="36" t="s">
        <v>53</v>
      </c>
      <c r="B69" s="30"/>
      <c r="C69" s="31">
        <v>1</v>
      </c>
      <c r="D69" s="31"/>
      <c r="E69" s="31">
        <v>10</v>
      </c>
      <c r="F69" s="32"/>
      <c r="G69" s="32"/>
      <c r="H69" s="151">
        <v>0.012</v>
      </c>
      <c r="I69" s="151"/>
      <c r="J69" s="151"/>
      <c r="K69" s="33"/>
    </row>
    <row r="70" spans="1:11" s="43" customFormat="1" ht="11.25" customHeight="1">
      <c r="A70" s="37" t="s">
        <v>54</v>
      </c>
      <c r="B70" s="38"/>
      <c r="C70" s="39">
        <v>2328</v>
      </c>
      <c r="D70" s="39">
        <v>2180</v>
      </c>
      <c r="E70" s="39">
        <v>2210</v>
      </c>
      <c r="F70" s="40">
        <v>101.37614678899082</v>
      </c>
      <c r="G70" s="41"/>
      <c r="H70" s="152">
        <v>28.842</v>
      </c>
      <c r="I70" s="153">
        <v>30.15</v>
      </c>
      <c r="J70" s="15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1"/>
      <c r="I71" s="151"/>
      <c r="J71" s="151"/>
      <c r="K71" s="33"/>
    </row>
    <row r="72" spans="1:11" s="34" customFormat="1" ht="11.25" customHeight="1">
      <c r="A72" s="36" t="s">
        <v>55</v>
      </c>
      <c r="B72" s="30"/>
      <c r="C72" s="31">
        <v>410</v>
      </c>
      <c r="D72" s="31">
        <v>570</v>
      </c>
      <c r="E72" s="31">
        <v>570</v>
      </c>
      <c r="F72" s="32"/>
      <c r="G72" s="32"/>
      <c r="H72" s="151">
        <v>10.39</v>
      </c>
      <c r="I72" s="151">
        <v>14.437</v>
      </c>
      <c r="J72" s="151"/>
      <c r="K72" s="33"/>
    </row>
    <row r="73" spans="1:11" s="34" customFormat="1" ht="11.25" customHeight="1">
      <c r="A73" s="36" t="s">
        <v>56</v>
      </c>
      <c r="B73" s="30"/>
      <c r="C73" s="31">
        <v>350</v>
      </c>
      <c r="D73" s="31">
        <v>390</v>
      </c>
      <c r="E73" s="31">
        <v>340</v>
      </c>
      <c r="F73" s="32"/>
      <c r="G73" s="32"/>
      <c r="H73" s="151">
        <v>7.25</v>
      </c>
      <c r="I73" s="151">
        <v>11.7</v>
      </c>
      <c r="J73" s="151"/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51"/>
      <c r="I74" s="151"/>
      <c r="J74" s="151"/>
      <c r="K74" s="33"/>
    </row>
    <row r="75" spans="1:11" s="34" customFormat="1" ht="11.25" customHeight="1">
      <c r="A75" s="36" t="s">
        <v>58</v>
      </c>
      <c r="B75" s="30"/>
      <c r="C75" s="31">
        <v>1325</v>
      </c>
      <c r="D75" s="31">
        <v>1324</v>
      </c>
      <c r="E75" s="31">
        <v>1324</v>
      </c>
      <c r="F75" s="32"/>
      <c r="G75" s="32"/>
      <c r="H75" s="151">
        <v>25.065</v>
      </c>
      <c r="I75" s="151">
        <v>24.75</v>
      </c>
      <c r="J75" s="151"/>
      <c r="K75" s="33"/>
    </row>
    <row r="76" spans="1:11" s="34" customFormat="1" ht="11.25" customHeight="1">
      <c r="A76" s="36" t="s">
        <v>59</v>
      </c>
      <c r="B76" s="30"/>
      <c r="C76" s="31">
        <v>3</v>
      </c>
      <c r="D76" s="31">
        <v>5</v>
      </c>
      <c r="E76" s="31"/>
      <c r="F76" s="32"/>
      <c r="G76" s="32"/>
      <c r="H76" s="151">
        <v>0.095</v>
      </c>
      <c r="I76" s="151">
        <v>0.065</v>
      </c>
      <c r="J76" s="151"/>
      <c r="K76" s="33"/>
    </row>
    <row r="77" spans="1:11" s="34" customFormat="1" ht="11.25" customHeight="1">
      <c r="A77" s="36" t="s">
        <v>60</v>
      </c>
      <c r="B77" s="30"/>
      <c r="C77" s="31"/>
      <c r="D77" s="31"/>
      <c r="E77" s="31"/>
      <c r="F77" s="32"/>
      <c r="G77" s="32"/>
      <c r="H77" s="151"/>
      <c r="I77" s="151"/>
      <c r="J77" s="151"/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51"/>
      <c r="I78" s="151"/>
      <c r="J78" s="151"/>
      <c r="K78" s="33"/>
    </row>
    <row r="79" spans="1:11" s="34" customFormat="1" ht="11.25" customHeight="1">
      <c r="A79" s="36" t="s">
        <v>62</v>
      </c>
      <c r="B79" s="30"/>
      <c r="C79" s="31">
        <v>50</v>
      </c>
      <c r="D79" s="31">
        <v>146</v>
      </c>
      <c r="E79" s="31">
        <v>81</v>
      </c>
      <c r="F79" s="32"/>
      <c r="G79" s="32"/>
      <c r="H79" s="151">
        <v>0.6</v>
      </c>
      <c r="I79" s="151">
        <v>1.7488942895522386</v>
      </c>
      <c r="J79" s="151"/>
      <c r="K79" s="33"/>
    </row>
    <row r="80" spans="1:11" s="43" customFormat="1" ht="11.25" customHeight="1">
      <c r="A80" s="44" t="s">
        <v>63</v>
      </c>
      <c r="B80" s="38"/>
      <c r="C80" s="39">
        <v>2138</v>
      </c>
      <c r="D80" s="39">
        <v>2435</v>
      </c>
      <c r="E80" s="39">
        <v>2315</v>
      </c>
      <c r="F80" s="40">
        <v>95.07186858316221</v>
      </c>
      <c r="G80" s="41"/>
      <c r="H80" s="152">
        <v>43.4</v>
      </c>
      <c r="I80" s="153">
        <v>52.70089428955224</v>
      </c>
      <c r="J80" s="153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1"/>
      <c r="I81" s="151"/>
      <c r="J81" s="151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51"/>
      <c r="I82" s="151"/>
      <c r="J82" s="151"/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51"/>
      <c r="I83" s="151"/>
      <c r="J83" s="151"/>
      <c r="K83" s="33"/>
    </row>
    <row r="84" spans="1:11" s="43" customFormat="1" ht="11.25" customHeight="1">
      <c r="A84" s="37" t="s">
        <v>66</v>
      </c>
      <c r="B84" s="38"/>
      <c r="C84" s="39"/>
      <c r="D84" s="39"/>
      <c r="E84" s="39"/>
      <c r="F84" s="40"/>
      <c r="G84" s="41"/>
      <c r="H84" s="152"/>
      <c r="I84" s="153"/>
      <c r="J84" s="15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1"/>
      <c r="I85" s="151"/>
      <c r="J85" s="15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4"/>
      <c r="I86" s="155"/>
      <c r="J86" s="155"/>
      <c r="K86" s="51"/>
    </row>
    <row r="87" spans="1:11" s="43" customFormat="1" ht="11.25" customHeight="1">
      <c r="A87" s="52" t="s">
        <v>67</v>
      </c>
      <c r="B87" s="53"/>
      <c r="C87" s="54">
        <v>25599</v>
      </c>
      <c r="D87" s="54">
        <v>28688</v>
      </c>
      <c r="E87" s="54">
        <v>29735</v>
      </c>
      <c r="F87" s="55">
        <f>IF(D87&gt;0,100*E87/D87,0)</f>
        <v>103.64960959286113</v>
      </c>
      <c r="G87" s="41"/>
      <c r="H87" s="156">
        <v>452.1719999999999</v>
      </c>
      <c r="I87" s="157">
        <v>481.84289428955225</v>
      </c>
      <c r="J87" s="157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8" useFirstPageNumber="1" horizontalDpi="600" verticalDpi="600" orientation="portrait" paperSize="9" scale="70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/>
  <dimension ref="A1:K625"/>
  <sheetViews>
    <sheetView view="pageBreakPreview" zoomScale="81" zoomScaleSheetLayoutView="81" zoomScalePageLayoutView="0" workbookViewId="0" topLeftCell="A4">
      <selection activeCell="A1" sqref="A1"/>
    </sheetView>
  </sheetViews>
  <sheetFormatPr defaultColWidth="9.8515625" defaultRowHeight="11.25" customHeight="1"/>
  <cols>
    <col min="1" max="1" width="20.28125" style="63" customWidth="1"/>
    <col min="2" max="2" width="0.85546875" style="63" customWidth="1"/>
    <col min="3" max="3" width="13.7109375" style="63" customWidth="1"/>
    <col min="4" max="4" width="13.140625" style="63" customWidth="1"/>
    <col min="5" max="6" width="12.421875" style="63" customWidth="1"/>
    <col min="7" max="7" width="0.71875" style="63" customWidth="1"/>
    <col min="8" max="8" width="13.421875" style="63" customWidth="1"/>
    <col min="9" max="9" width="13.28125" style="63" customWidth="1"/>
    <col min="10" max="11" width="12.421875" style="63" customWidth="1"/>
    <col min="12" max="12" width="9.8515625" style="63" customWidth="1"/>
    <col min="13" max="15" width="11.421875" style="7" customWidth="1"/>
    <col min="16" max="16384" width="9.8515625" style="63" customWidth="1"/>
  </cols>
  <sheetData>
    <row r="1" spans="1:11" s="1" customFormat="1" ht="12.75" customHeigh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s="1" customFormat="1" ht="11.25" customHeight="1">
      <c r="A2" s="3" t="s">
        <v>99</v>
      </c>
      <c r="B2" s="4"/>
      <c r="C2" s="4"/>
      <c r="D2" s="4"/>
      <c r="E2" s="5"/>
      <c r="F2" s="4"/>
      <c r="G2" s="4"/>
      <c r="H2" s="4"/>
      <c r="I2" s="6"/>
      <c r="J2" s="200" t="s">
        <v>69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01" t="s">
        <v>2</v>
      </c>
      <c r="D4" s="202"/>
      <c r="E4" s="202"/>
      <c r="F4" s="203"/>
      <c r="G4" s="10"/>
      <c r="H4" s="204" t="s">
        <v>3</v>
      </c>
      <c r="I4" s="205"/>
      <c r="J4" s="205"/>
      <c r="K4" s="206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2015</v>
      </c>
      <c r="D6" s="17">
        <f>E6-1</f>
        <v>2016</v>
      </c>
      <c r="E6" s="17">
        <v>2017</v>
      </c>
      <c r="F6" s="18">
        <f>E6</f>
        <v>2017</v>
      </c>
      <c r="G6" s="19"/>
      <c r="H6" s="16">
        <f>J6-2</f>
        <v>2015</v>
      </c>
      <c r="I6" s="17">
        <f>J6-1</f>
        <v>2016</v>
      </c>
      <c r="J6" s="17">
        <v>2017</v>
      </c>
      <c r="K6" s="18">
        <f>J6</f>
        <v>2017</v>
      </c>
    </row>
    <row r="7" spans="1:11" s="11" customFormat="1" ht="11.25" customHeight="1" thickBot="1">
      <c r="A7" s="20"/>
      <c r="B7" s="9"/>
      <c r="C7" s="21" t="s">
        <v>277</v>
      </c>
      <c r="D7" s="22" t="s">
        <v>6</v>
      </c>
      <c r="E7" s="22">
        <v>5</v>
      </c>
      <c r="F7" s="23" t="str">
        <f>CONCATENATE(D6,"=100")</f>
        <v>2016=100</v>
      </c>
      <c r="G7" s="24"/>
      <c r="H7" s="21" t="s">
        <v>277</v>
      </c>
      <c r="I7" s="22" t="s">
        <v>6</v>
      </c>
      <c r="J7" s="22">
        <v>10</v>
      </c>
      <c r="K7" s="23" t="str">
        <f>CONCATENATE(I6,"=100")</f>
        <v>2016=100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39</v>
      </c>
      <c r="D9" s="31">
        <v>22</v>
      </c>
      <c r="E9" s="31">
        <v>22</v>
      </c>
      <c r="F9" s="32"/>
      <c r="G9" s="32"/>
      <c r="H9" s="151">
        <v>2.975</v>
      </c>
      <c r="I9" s="151">
        <v>1.677</v>
      </c>
      <c r="J9" s="151">
        <v>1.612</v>
      </c>
      <c r="K9" s="33"/>
    </row>
    <row r="10" spans="1:11" s="34" customFormat="1" ht="11.25" customHeight="1">
      <c r="A10" s="36" t="s">
        <v>8</v>
      </c>
      <c r="B10" s="30"/>
      <c r="C10" s="31">
        <v>22</v>
      </c>
      <c r="D10" s="31">
        <v>20</v>
      </c>
      <c r="E10" s="31">
        <v>20</v>
      </c>
      <c r="F10" s="32"/>
      <c r="G10" s="32"/>
      <c r="H10" s="151">
        <v>1.782</v>
      </c>
      <c r="I10" s="151">
        <v>1.59</v>
      </c>
      <c r="J10" s="151">
        <v>1.591</v>
      </c>
      <c r="K10" s="33"/>
    </row>
    <row r="11" spans="1:11" s="34" customFormat="1" ht="11.25" customHeight="1">
      <c r="A11" s="29" t="s">
        <v>9</v>
      </c>
      <c r="B11" s="30"/>
      <c r="C11" s="31">
        <v>22</v>
      </c>
      <c r="D11" s="31">
        <v>22</v>
      </c>
      <c r="E11" s="31">
        <v>22</v>
      </c>
      <c r="F11" s="32"/>
      <c r="G11" s="32"/>
      <c r="H11" s="151">
        <v>1.1</v>
      </c>
      <c r="I11" s="151">
        <v>1.1</v>
      </c>
      <c r="J11" s="151">
        <v>1.369</v>
      </c>
      <c r="K11" s="33"/>
    </row>
    <row r="12" spans="1:11" s="34" customFormat="1" ht="11.25" customHeight="1">
      <c r="A12" s="36" t="s">
        <v>10</v>
      </c>
      <c r="B12" s="30"/>
      <c r="C12" s="31">
        <v>23</v>
      </c>
      <c r="D12" s="31">
        <v>22</v>
      </c>
      <c r="E12" s="31">
        <v>21</v>
      </c>
      <c r="F12" s="32"/>
      <c r="G12" s="32"/>
      <c r="H12" s="151">
        <v>1.419</v>
      </c>
      <c r="I12" s="151">
        <v>1.2</v>
      </c>
      <c r="J12" s="151">
        <v>1.369</v>
      </c>
      <c r="K12" s="33"/>
    </row>
    <row r="13" spans="1:11" s="43" customFormat="1" ht="11.25" customHeight="1">
      <c r="A13" s="37" t="s">
        <v>11</v>
      </c>
      <c r="B13" s="38"/>
      <c r="C13" s="39">
        <v>106</v>
      </c>
      <c r="D13" s="39">
        <v>86</v>
      </c>
      <c r="E13" s="39">
        <v>85</v>
      </c>
      <c r="F13" s="40">
        <v>98.83720930232558</v>
      </c>
      <c r="G13" s="41"/>
      <c r="H13" s="152">
        <v>7.276</v>
      </c>
      <c r="I13" s="153">
        <v>5.567000000000001</v>
      </c>
      <c r="J13" s="153">
        <v>5.941</v>
      </c>
      <c r="K13" s="42">
        <v>106.71816058918625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1"/>
      <c r="I14" s="151"/>
      <c r="J14" s="151"/>
      <c r="K14" s="33"/>
    </row>
    <row r="15" spans="1:11" s="43" customFormat="1" ht="11.25" customHeight="1">
      <c r="A15" s="37" t="s">
        <v>12</v>
      </c>
      <c r="B15" s="38"/>
      <c r="C15" s="39">
        <v>20</v>
      </c>
      <c r="D15" s="39">
        <v>18</v>
      </c>
      <c r="E15" s="39">
        <v>40</v>
      </c>
      <c r="F15" s="40">
        <v>222.22222222222223</v>
      </c>
      <c r="G15" s="41"/>
      <c r="H15" s="152">
        <v>0.425</v>
      </c>
      <c r="I15" s="153">
        <v>0.425</v>
      </c>
      <c r="J15" s="153">
        <v>1.025</v>
      </c>
      <c r="K15" s="42">
        <v>241.17647058823528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1"/>
      <c r="I16" s="151"/>
      <c r="J16" s="151"/>
      <c r="K16" s="33"/>
    </row>
    <row r="17" spans="1:11" s="43" customFormat="1" ht="11.25" customHeight="1">
      <c r="A17" s="37" t="s">
        <v>13</v>
      </c>
      <c r="B17" s="38"/>
      <c r="C17" s="39"/>
      <c r="D17" s="39">
        <v>1</v>
      </c>
      <c r="E17" s="39"/>
      <c r="F17" s="40"/>
      <c r="G17" s="41"/>
      <c r="H17" s="152"/>
      <c r="I17" s="153">
        <v>0.02</v>
      </c>
      <c r="J17" s="15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1"/>
      <c r="I18" s="151"/>
      <c r="J18" s="151"/>
      <c r="K18" s="33"/>
    </row>
    <row r="19" spans="1:11" s="34" customFormat="1" ht="11.25" customHeight="1">
      <c r="A19" s="29" t="s">
        <v>14</v>
      </c>
      <c r="B19" s="30"/>
      <c r="C19" s="31">
        <v>3</v>
      </c>
      <c r="D19" s="31">
        <v>3</v>
      </c>
      <c r="E19" s="31">
        <v>3</v>
      </c>
      <c r="F19" s="32"/>
      <c r="G19" s="32"/>
      <c r="H19" s="151">
        <v>0.101</v>
      </c>
      <c r="I19" s="151">
        <v>0.096</v>
      </c>
      <c r="J19" s="151">
        <v>0.096</v>
      </c>
      <c r="K19" s="33"/>
    </row>
    <row r="20" spans="1:11" s="34" customFormat="1" ht="11.25" customHeight="1">
      <c r="A20" s="36" t="s">
        <v>15</v>
      </c>
      <c r="B20" s="30"/>
      <c r="C20" s="31">
        <v>6</v>
      </c>
      <c r="D20" s="31">
        <v>6</v>
      </c>
      <c r="E20" s="31">
        <v>6</v>
      </c>
      <c r="F20" s="32"/>
      <c r="G20" s="32"/>
      <c r="H20" s="151">
        <v>0.102</v>
      </c>
      <c r="I20" s="151">
        <v>0.096</v>
      </c>
      <c r="J20" s="151">
        <v>0.091</v>
      </c>
      <c r="K20" s="33"/>
    </row>
    <row r="21" spans="1:11" s="34" customFormat="1" ht="11.25" customHeight="1">
      <c r="A21" s="36" t="s">
        <v>16</v>
      </c>
      <c r="B21" s="30"/>
      <c r="C21" s="31">
        <v>40</v>
      </c>
      <c r="D21" s="31">
        <v>40</v>
      </c>
      <c r="E21" s="31">
        <v>40</v>
      </c>
      <c r="F21" s="32"/>
      <c r="G21" s="32"/>
      <c r="H21" s="151">
        <v>0.786</v>
      </c>
      <c r="I21" s="151">
        <v>0.742</v>
      </c>
      <c r="J21" s="151">
        <v>0.742</v>
      </c>
      <c r="K21" s="33"/>
    </row>
    <row r="22" spans="1:11" s="43" customFormat="1" ht="11.25" customHeight="1">
      <c r="A22" s="37" t="s">
        <v>17</v>
      </c>
      <c r="B22" s="38"/>
      <c r="C22" s="39">
        <v>49</v>
      </c>
      <c r="D22" s="39">
        <v>49</v>
      </c>
      <c r="E22" s="39">
        <v>49</v>
      </c>
      <c r="F22" s="40">
        <v>100</v>
      </c>
      <c r="G22" s="41"/>
      <c r="H22" s="152">
        <v>0.9890000000000001</v>
      </c>
      <c r="I22" s="153">
        <v>0.9339999999999999</v>
      </c>
      <c r="J22" s="153">
        <v>0.929</v>
      </c>
      <c r="K22" s="42">
        <v>99.46466809421842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1"/>
      <c r="I23" s="151"/>
      <c r="J23" s="151"/>
      <c r="K23" s="33"/>
    </row>
    <row r="24" spans="1:11" s="43" customFormat="1" ht="11.25" customHeight="1">
      <c r="A24" s="37" t="s">
        <v>18</v>
      </c>
      <c r="B24" s="38"/>
      <c r="C24" s="39">
        <v>109</v>
      </c>
      <c r="D24" s="39">
        <v>90</v>
      </c>
      <c r="E24" s="39">
        <v>103</v>
      </c>
      <c r="F24" s="40">
        <v>114.44444444444444</v>
      </c>
      <c r="G24" s="41"/>
      <c r="H24" s="152">
        <v>9.301</v>
      </c>
      <c r="I24" s="153">
        <v>8.888</v>
      </c>
      <c r="J24" s="153">
        <v>8.564</v>
      </c>
      <c r="K24" s="42">
        <v>96.35463546354636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1"/>
      <c r="I25" s="151"/>
      <c r="J25" s="151"/>
      <c r="K25" s="33"/>
    </row>
    <row r="26" spans="1:11" s="43" customFormat="1" ht="11.25" customHeight="1">
      <c r="A26" s="37" t="s">
        <v>19</v>
      </c>
      <c r="B26" s="38"/>
      <c r="C26" s="39">
        <v>23</v>
      </c>
      <c r="D26" s="39">
        <v>22</v>
      </c>
      <c r="E26" s="39">
        <v>23</v>
      </c>
      <c r="F26" s="40">
        <v>104.54545454545455</v>
      </c>
      <c r="G26" s="41"/>
      <c r="H26" s="152">
        <v>0.98</v>
      </c>
      <c r="I26" s="153">
        <v>0.95</v>
      </c>
      <c r="J26" s="153">
        <v>1.1</v>
      </c>
      <c r="K26" s="42">
        <v>115.78947368421055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1"/>
      <c r="I27" s="151"/>
      <c r="J27" s="151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>
        <v>4</v>
      </c>
      <c r="F28" s="32"/>
      <c r="G28" s="32"/>
      <c r="H28" s="151"/>
      <c r="I28" s="151"/>
      <c r="J28" s="151">
        <v>0.169</v>
      </c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51"/>
      <c r="I29" s="151"/>
      <c r="J29" s="151"/>
      <c r="K29" s="33"/>
    </row>
    <row r="30" spans="1:11" s="34" customFormat="1" ht="11.25" customHeight="1">
      <c r="A30" s="36" t="s">
        <v>22</v>
      </c>
      <c r="B30" s="30"/>
      <c r="C30" s="31"/>
      <c r="D30" s="31"/>
      <c r="E30" s="31">
        <v>80</v>
      </c>
      <c r="F30" s="32"/>
      <c r="G30" s="32"/>
      <c r="H30" s="151"/>
      <c r="I30" s="151"/>
      <c r="J30" s="151">
        <v>3.025</v>
      </c>
      <c r="K30" s="33"/>
    </row>
    <row r="31" spans="1:11" s="43" customFormat="1" ht="11.25" customHeight="1">
      <c r="A31" s="44" t="s">
        <v>23</v>
      </c>
      <c r="B31" s="38"/>
      <c r="C31" s="39"/>
      <c r="D31" s="39"/>
      <c r="E31" s="39">
        <v>84</v>
      </c>
      <c r="F31" s="40"/>
      <c r="G31" s="41"/>
      <c r="H31" s="152"/>
      <c r="I31" s="153"/>
      <c r="J31" s="153">
        <v>3.194</v>
      </c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1"/>
      <c r="I32" s="151"/>
      <c r="J32" s="151"/>
      <c r="K32" s="33"/>
    </row>
    <row r="33" spans="1:11" s="34" customFormat="1" ht="11.25" customHeight="1">
      <c r="A33" s="36" t="s">
        <v>24</v>
      </c>
      <c r="B33" s="30"/>
      <c r="C33" s="31">
        <v>84</v>
      </c>
      <c r="D33" s="31">
        <v>80</v>
      </c>
      <c r="E33" s="31">
        <v>100</v>
      </c>
      <c r="F33" s="32"/>
      <c r="G33" s="32"/>
      <c r="H33" s="151">
        <v>3.984</v>
      </c>
      <c r="I33" s="151">
        <v>3.8</v>
      </c>
      <c r="J33" s="151">
        <v>4.6</v>
      </c>
      <c r="K33" s="33"/>
    </row>
    <row r="34" spans="1:11" s="34" customFormat="1" ht="11.25" customHeight="1">
      <c r="A34" s="36" t="s">
        <v>25</v>
      </c>
      <c r="B34" s="30"/>
      <c r="C34" s="31">
        <v>25</v>
      </c>
      <c r="D34" s="31">
        <v>24</v>
      </c>
      <c r="E34" s="31">
        <v>50</v>
      </c>
      <c r="F34" s="32"/>
      <c r="G34" s="32"/>
      <c r="H34" s="151">
        <v>0.7</v>
      </c>
      <c r="I34" s="151">
        <v>0.71</v>
      </c>
      <c r="J34" s="151">
        <v>1.449</v>
      </c>
      <c r="K34" s="33"/>
    </row>
    <row r="35" spans="1:11" s="34" customFormat="1" ht="11.25" customHeight="1">
      <c r="A35" s="36" t="s">
        <v>26</v>
      </c>
      <c r="B35" s="30"/>
      <c r="C35" s="31">
        <v>11</v>
      </c>
      <c r="D35" s="31">
        <v>10</v>
      </c>
      <c r="E35" s="31">
        <v>25</v>
      </c>
      <c r="F35" s="32"/>
      <c r="G35" s="32"/>
      <c r="H35" s="151">
        <v>0.295</v>
      </c>
      <c r="I35" s="151">
        <v>0.27</v>
      </c>
      <c r="J35" s="151">
        <v>0.7</v>
      </c>
      <c r="K35" s="33"/>
    </row>
    <row r="36" spans="1:11" s="34" customFormat="1" ht="11.25" customHeight="1">
      <c r="A36" s="36" t="s">
        <v>27</v>
      </c>
      <c r="B36" s="30"/>
      <c r="C36" s="31">
        <v>182</v>
      </c>
      <c r="D36" s="31">
        <v>182</v>
      </c>
      <c r="E36" s="31">
        <v>210</v>
      </c>
      <c r="F36" s="32"/>
      <c r="G36" s="32"/>
      <c r="H36" s="151">
        <v>5.512</v>
      </c>
      <c r="I36" s="151">
        <v>5.512</v>
      </c>
      <c r="J36" s="151">
        <v>6.2</v>
      </c>
      <c r="K36" s="33"/>
    </row>
    <row r="37" spans="1:11" s="43" customFormat="1" ht="11.25" customHeight="1">
      <c r="A37" s="37" t="s">
        <v>28</v>
      </c>
      <c r="B37" s="38"/>
      <c r="C37" s="39">
        <v>302</v>
      </c>
      <c r="D37" s="39">
        <v>296</v>
      </c>
      <c r="E37" s="39">
        <v>385</v>
      </c>
      <c r="F37" s="40">
        <v>130.06756756756758</v>
      </c>
      <c r="G37" s="41"/>
      <c r="H37" s="152">
        <v>10.491</v>
      </c>
      <c r="I37" s="153">
        <v>10.291999999999998</v>
      </c>
      <c r="J37" s="153">
        <v>12.949</v>
      </c>
      <c r="K37" s="42">
        <f>IF(I37&gt;0,100*J37/I37,0)</f>
        <v>125.81616789739607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1"/>
      <c r="I38" s="151"/>
      <c r="J38" s="151"/>
      <c r="K38" s="33"/>
    </row>
    <row r="39" spans="1:11" s="43" customFormat="1" ht="11.25" customHeight="1">
      <c r="A39" s="37" t="s">
        <v>29</v>
      </c>
      <c r="B39" s="38"/>
      <c r="C39" s="39">
        <v>103</v>
      </c>
      <c r="D39" s="39">
        <v>100</v>
      </c>
      <c r="E39" s="39">
        <v>120</v>
      </c>
      <c r="F39" s="40">
        <v>120</v>
      </c>
      <c r="G39" s="41"/>
      <c r="H39" s="152">
        <v>2.669</v>
      </c>
      <c r="I39" s="153">
        <v>2.6</v>
      </c>
      <c r="J39" s="153">
        <v>3.2</v>
      </c>
      <c r="K39" s="42">
        <v>123.07692307692307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1"/>
      <c r="I40" s="151"/>
      <c r="J40" s="151"/>
      <c r="K40" s="33"/>
    </row>
    <row r="41" spans="1:11" s="34" customFormat="1" ht="11.25" customHeight="1">
      <c r="A41" s="29" t="s">
        <v>30</v>
      </c>
      <c r="B41" s="30"/>
      <c r="C41" s="31">
        <v>1</v>
      </c>
      <c r="D41" s="31"/>
      <c r="E41" s="31"/>
      <c r="F41" s="32"/>
      <c r="G41" s="32"/>
      <c r="H41" s="151">
        <v>0.021</v>
      </c>
      <c r="I41" s="151"/>
      <c r="J41" s="151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51"/>
      <c r="I42" s="151"/>
      <c r="J42" s="151"/>
      <c r="K42" s="33"/>
    </row>
    <row r="43" spans="1:11" s="34" customFormat="1" ht="11.25" customHeight="1">
      <c r="A43" s="36" t="s">
        <v>32</v>
      </c>
      <c r="B43" s="30"/>
      <c r="C43" s="31">
        <v>6</v>
      </c>
      <c r="D43" s="31"/>
      <c r="E43" s="31">
        <v>3</v>
      </c>
      <c r="F43" s="32"/>
      <c r="G43" s="32"/>
      <c r="H43" s="151">
        <v>0.15</v>
      </c>
      <c r="I43" s="151"/>
      <c r="J43" s="151">
        <v>0.075</v>
      </c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51"/>
      <c r="I44" s="151"/>
      <c r="J44" s="151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>
        <v>2</v>
      </c>
      <c r="F45" s="32"/>
      <c r="G45" s="32"/>
      <c r="H45" s="151"/>
      <c r="I45" s="151"/>
      <c r="J45" s="151">
        <v>0.044</v>
      </c>
      <c r="K45" s="33"/>
    </row>
    <row r="46" spans="1:11" s="34" customFormat="1" ht="11.25" customHeight="1">
      <c r="A46" s="36" t="s">
        <v>35</v>
      </c>
      <c r="B46" s="30"/>
      <c r="C46" s="31">
        <v>24</v>
      </c>
      <c r="D46" s="31">
        <v>16</v>
      </c>
      <c r="E46" s="31">
        <v>16</v>
      </c>
      <c r="F46" s="32"/>
      <c r="G46" s="32"/>
      <c r="H46" s="151">
        <v>0.6</v>
      </c>
      <c r="I46" s="151">
        <v>0.4</v>
      </c>
      <c r="J46" s="151">
        <v>0.384</v>
      </c>
      <c r="K46" s="33"/>
    </row>
    <row r="47" spans="1:11" s="34" customFormat="1" ht="11.25" customHeight="1">
      <c r="A47" s="36" t="s">
        <v>36</v>
      </c>
      <c r="B47" s="30"/>
      <c r="C47" s="31">
        <v>11</v>
      </c>
      <c r="D47" s="31">
        <v>8</v>
      </c>
      <c r="E47" s="31">
        <v>11</v>
      </c>
      <c r="F47" s="32"/>
      <c r="G47" s="32"/>
      <c r="H47" s="151">
        <v>0.495</v>
      </c>
      <c r="I47" s="151">
        <v>0.28</v>
      </c>
      <c r="J47" s="151">
        <v>0.55</v>
      </c>
      <c r="K47" s="33"/>
    </row>
    <row r="48" spans="1:11" s="34" customFormat="1" ht="11.25" customHeight="1">
      <c r="A48" s="36" t="s">
        <v>37</v>
      </c>
      <c r="B48" s="30"/>
      <c r="C48" s="31">
        <v>12</v>
      </c>
      <c r="D48" s="31">
        <v>12</v>
      </c>
      <c r="E48" s="31">
        <v>15</v>
      </c>
      <c r="F48" s="32"/>
      <c r="G48" s="32"/>
      <c r="H48" s="151">
        <v>0.276</v>
      </c>
      <c r="I48" s="151">
        <v>0.276</v>
      </c>
      <c r="J48" s="151">
        <v>0.345</v>
      </c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>
        <v>11</v>
      </c>
      <c r="F49" s="32"/>
      <c r="G49" s="32"/>
      <c r="H49" s="151"/>
      <c r="I49" s="151"/>
      <c r="J49" s="151">
        <v>0.275</v>
      </c>
      <c r="K49" s="33"/>
    </row>
    <row r="50" spans="1:11" s="43" customFormat="1" ht="11.25" customHeight="1">
      <c r="A50" s="44" t="s">
        <v>39</v>
      </c>
      <c r="B50" s="38"/>
      <c r="C50" s="39">
        <v>54</v>
      </c>
      <c r="D50" s="39">
        <v>36</v>
      </c>
      <c r="E50" s="39">
        <v>58</v>
      </c>
      <c r="F50" s="40">
        <v>161.11111111111111</v>
      </c>
      <c r="G50" s="41"/>
      <c r="H50" s="152">
        <v>1.542</v>
      </c>
      <c r="I50" s="153">
        <v>0.9560000000000001</v>
      </c>
      <c r="J50" s="153">
        <v>1.673</v>
      </c>
      <c r="K50" s="42">
        <v>175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1"/>
      <c r="I51" s="151"/>
      <c r="J51" s="151"/>
      <c r="K51" s="33"/>
    </row>
    <row r="52" spans="1:11" s="43" customFormat="1" ht="11.25" customHeight="1">
      <c r="A52" s="37" t="s">
        <v>40</v>
      </c>
      <c r="B52" s="38"/>
      <c r="C52" s="39">
        <v>12</v>
      </c>
      <c r="D52" s="39">
        <v>12</v>
      </c>
      <c r="E52" s="39">
        <v>12</v>
      </c>
      <c r="F52" s="40">
        <v>100</v>
      </c>
      <c r="G52" s="41"/>
      <c r="H52" s="152">
        <v>0.36</v>
      </c>
      <c r="I52" s="153">
        <v>0.36</v>
      </c>
      <c r="J52" s="153">
        <v>0.403</v>
      </c>
      <c r="K52" s="42">
        <v>111.94444444444446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1"/>
      <c r="I53" s="151"/>
      <c r="J53" s="151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51"/>
      <c r="I54" s="151"/>
      <c r="J54" s="151"/>
      <c r="K54" s="33"/>
    </row>
    <row r="55" spans="1:11" s="34" customFormat="1" ht="11.25" customHeight="1">
      <c r="A55" s="36" t="s">
        <v>42</v>
      </c>
      <c r="B55" s="30"/>
      <c r="C55" s="31">
        <v>39</v>
      </c>
      <c r="D55" s="31">
        <v>27</v>
      </c>
      <c r="E55" s="31">
        <v>17</v>
      </c>
      <c r="F55" s="32"/>
      <c r="G55" s="32"/>
      <c r="H55" s="151">
        <v>0.975</v>
      </c>
      <c r="I55" s="151">
        <v>0.77</v>
      </c>
      <c r="J55" s="151">
        <v>0.485</v>
      </c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51"/>
      <c r="I56" s="151"/>
      <c r="J56" s="151"/>
      <c r="K56" s="33"/>
    </row>
    <row r="57" spans="1:11" s="34" customFormat="1" ht="11.25" customHeight="1">
      <c r="A57" s="36" t="s">
        <v>44</v>
      </c>
      <c r="B57" s="30"/>
      <c r="C57" s="31">
        <v>2</v>
      </c>
      <c r="D57" s="31">
        <v>4</v>
      </c>
      <c r="E57" s="31">
        <v>11</v>
      </c>
      <c r="F57" s="32"/>
      <c r="G57" s="32"/>
      <c r="H57" s="151">
        <v>0.04</v>
      </c>
      <c r="I57" s="151">
        <v>0.16</v>
      </c>
      <c r="J57" s="151">
        <v>0.293</v>
      </c>
      <c r="K57" s="33"/>
    </row>
    <row r="58" spans="1:11" s="34" customFormat="1" ht="11.25" customHeight="1">
      <c r="A58" s="36" t="s">
        <v>45</v>
      </c>
      <c r="B58" s="30"/>
      <c r="C58" s="31">
        <v>45</v>
      </c>
      <c r="D58" s="31">
        <v>26</v>
      </c>
      <c r="E58" s="31">
        <v>40</v>
      </c>
      <c r="F58" s="32"/>
      <c r="G58" s="32"/>
      <c r="H58" s="151">
        <v>1.125</v>
      </c>
      <c r="I58" s="151">
        <v>0.582</v>
      </c>
      <c r="J58" s="151">
        <v>0.294</v>
      </c>
      <c r="K58" s="33"/>
    </row>
    <row r="59" spans="1:11" s="43" customFormat="1" ht="11.25" customHeight="1">
      <c r="A59" s="37" t="s">
        <v>46</v>
      </c>
      <c r="B59" s="38"/>
      <c r="C59" s="39">
        <v>86</v>
      </c>
      <c r="D59" s="39">
        <v>57</v>
      </c>
      <c r="E59" s="39">
        <v>68</v>
      </c>
      <c r="F59" s="40">
        <v>119.29824561403508</v>
      </c>
      <c r="G59" s="41"/>
      <c r="H59" s="152">
        <v>2.1399999999999997</v>
      </c>
      <c r="I59" s="153">
        <v>1.512</v>
      </c>
      <c r="J59" s="153">
        <v>1.072</v>
      </c>
      <c r="K59" s="42">
        <v>70.8994708994709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1"/>
      <c r="I60" s="151"/>
      <c r="J60" s="151"/>
      <c r="K60" s="33"/>
    </row>
    <row r="61" spans="1:11" s="34" customFormat="1" ht="11.25" customHeight="1">
      <c r="A61" s="36" t="s">
        <v>47</v>
      </c>
      <c r="B61" s="30"/>
      <c r="C61" s="31">
        <v>109</v>
      </c>
      <c r="D61" s="31">
        <v>110</v>
      </c>
      <c r="E61" s="31">
        <v>110</v>
      </c>
      <c r="F61" s="32"/>
      <c r="G61" s="32"/>
      <c r="H61" s="151">
        <v>6.085</v>
      </c>
      <c r="I61" s="151">
        <v>6.15</v>
      </c>
      <c r="J61" s="151">
        <v>6.15</v>
      </c>
      <c r="K61" s="33"/>
    </row>
    <row r="62" spans="1:11" s="34" customFormat="1" ht="11.25" customHeight="1">
      <c r="A62" s="36" t="s">
        <v>48</v>
      </c>
      <c r="B62" s="30"/>
      <c r="C62" s="31">
        <v>76</v>
      </c>
      <c r="D62" s="31">
        <v>76</v>
      </c>
      <c r="E62" s="31">
        <v>80</v>
      </c>
      <c r="F62" s="32"/>
      <c r="G62" s="32"/>
      <c r="H62" s="151">
        <v>2.23</v>
      </c>
      <c r="I62" s="151">
        <v>2.23</v>
      </c>
      <c r="J62" s="151">
        <v>2.342</v>
      </c>
      <c r="K62" s="33"/>
    </row>
    <row r="63" spans="1:11" s="34" customFormat="1" ht="11.25" customHeight="1">
      <c r="A63" s="36" t="s">
        <v>49</v>
      </c>
      <c r="B63" s="30"/>
      <c r="C63" s="31">
        <v>188</v>
      </c>
      <c r="D63" s="31">
        <v>189</v>
      </c>
      <c r="E63" s="31">
        <v>206</v>
      </c>
      <c r="F63" s="32"/>
      <c r="G63" s="32"/>
      <c r="H63" s="151">
        <v>5.9</v>
      </c>
      <c r="I63" s="151">
        <v>6.18</v>
      </c>
      <c r="J63" s="151">
        <v>9.078</v>
      </c>
      <c r="K63" s="33"/>
    </row>
    <row r="64" spans="1:11" s="43" customFormat="1" ht="11.25" customHeight="1">
      <c r="A64" s="37" t="s">
        <v>50</v>
      </c>
      <c r="B64" s="38"/>
      <c r="C64" s="39">
        <v>373</v>
      </c>
      <c r="D64" s="39">
        <v>375</v>
      </c>
      <c r="E64" s="39">
        <v>396</v>
      </c>
      <c r="F64" s="40">
        <v>105.6</v>
      </c>
      <c r="G64" s="41"/>
      <c r="H64" s="152">
        <v>14.215</v>
      </c>
      <c r="I64" s="153">
        <v>14.56</v>
      </c>
      <c r="J64" s="153">
        <v>17.57</v>
      </c>
      <c r="K64" s="42">
        <v>120.67307692307692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1"/>
      <c r="I65" s="151"/>
      <c r="J65" s="151"/>
      <c r="K65" s="33"/>
    </row>
    <row r="66" spans="1:11" s="43" customFormat="1" ht="11.25" customHeight="1">
      <c r="A66" s="37" t="s">
        <v>51</v>
      </c>
      <c r="B66" s="38"/>
      <c r="C66" s="39">
        <v>277</v>
      </c>
      <c r="D66" s="39">
        <v>601</v>
      </c>
      <c r="E66" s="39">
        <v>311</v>
      </c>
      <c r="F66" s="40">
        <v>51.74708818635607</v>
      </c>
      <c r="G66" s="41"/>
      <c r="H66" s="152">
        <v>6.922</v>
      </c>
      <c r="I66" s="153">
        <v>22.36</v>
      </c>
      <c r="J66" s="153">
        <v>16.407</v>
      </c>
      <c r="K66" s="42">
        <v>73.37656529516995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1"/>
      <c r="I67" s="151"/>
      <c r="J67" s="151"/>
      <c r="K67" s="33"/>
    </row>
    <row r="68" spans="1:11" s="34" customFormat="1" ht="11.25" customHeight="1">
      <c r="A68" s="36" t="s">
        <v>52</v>
      </c>
      <c r="B68" s="30"/>
      <c r="C68" s="31">
        <v>99</v>
      </c>
      <c r="D68" s="31">
        <v>130</v>
      </c>
      <c r="E68" s="31">
        <v>170</v>
      </c>
      <c r="F68" s="32"/>
      <c r="G68" s="32"/>
      <c r="H68" s="151">
        <v>3.96</v>
      </c>
      <c r="I68" s="151">
        <v>5</v>
      </c>
      <c r="J68" s="151">
        <v>6</v>
      </c>
      <c r="K68" s="33"/>
    </row>
    <row r="69" spans="1:11" s="34" customFormat="1" ht="11.25" customHeight="1">
      <c r="A69" s="36" t="s">
        <v>53</v>
      </c>
      <c r="B69" s="30"/>
      <c r="C69" s="31">
        <v>9</v>
      </c>
      <c r="D69" s="31">
        <v>15</v>
      </c>
      <c r="E69" s="31">
        <v>25</v>
      </c>
      <c r="F69" s="32"/>
      <c r="G69" s="32"/>
      <c r="H69" s="151">
        <v>0.381</v>
      </c>
      <c r="I69" s="151">
        <v>0.6</v>
      </c>
      <c r="J69" s="151">
        <v>0.85</v>
      </c>
      <c r="K69" s="33"/>
    </row>
    <row r="70" spans="1:11" s="43" customFormat="1" ht="11.25" customHeight="1">
      <c r="A70" s="37" t="s">
        <v>54</v>
      </c>
      <c r="B70" s="38"/>
      <c r="C70" s="39">
        <v>108</v>
      </c>
      <c r="D70" s="39">
        <v>145</v>
      </c>
      <c r="E70" s="39">
        <v>195</v>
      </c>
      <c r="F70" s="40">
        <v>134.48275862068965</v>
      </c>
      <c r="G70" s="41"/>
      <c r="H70" s="152">
        <v>4.341</v>
      </c>
      <c r="I70" s="153">
        <v>5.6</v>
      </c>
      <c r="J70" s="153">
        <v>6.85</v>
      </c>
      <c r="K70" s="42">
        <v>122.32142857142858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1"/>
      <c r="I71" s="151"/>
      <c r="J71" s="151"/>
      <c r="K71" s="33"/>
    </row>
    <row r="72" spans="1:11" s="34" customFormat="1" ht="11.25" customHeight="1">
      <c r="A72" s="36" t="s">
        <v>55</v>
      </c>
      <c r="B72" s="30"/>
      <c r="C72" s="31">
        <v>7477</v>
      </c>
      <c r="D72" s="31">
        <v>7382</v>
      </c>
      <c r="E72" s="31">
        <v>7970</v>
      </c>
      <c r="F72" s="32"/>
      <c r="G72" s="32"/>
      <c r="H72" s="151">
        <v>416.388</v>
      </c>
      <c r="I72" s="151">
        <v>434.195</v>
      </c>
      <c r="J72" s="151">
        <v>448.975</v>
      </c>
      <c r="K72" s="33"/>
    </row>
    <row r="73" spans="1:11" s="34" customFormat="1" ht="11.25" customHeight="1">
      <c r="A73" s="36" t="s">
        <v>56</v>
      </c>
      <c r="B73" s="30"/>
      <c r="C73" s="31">
        <v>201</v>
      </c>
      <c r="D73" s="31">
        <v>205</v>
      </c>
      <c r="E73" s="31">
        <v>205</v>
      </c>
      <c r="F73" s="32"/>
      <c r="G73" s="32"/>
      <c r="H73" s="151">
        <v>8.775</v>
      </c>
      <c r="I73" s="151">
        <v>9.105</v>
      </c>
      <c r="J73" s="151">
        <v>6.105</v>
      </c>
      <c r="K73" s="33"/>
    </row>
    <row r="74" spans="1:11" s="34" customFormat="1" ht="11.25" customHeight="1">
      <c r="A74" s="36" t="s">
        <v>57</v>
      </c>
      <c r="B74" s="30"/>
      <c r="C74" s="31">
        <v>135</v>
      </c>
      <c r="D74" s="31">
        <v>135</v>
      </c>
      <c r="E74" s="31">
        <v>120</v>
      </c>
      <c r="F74" s="32"/>
      <c r="G74" s="32"/>
      <c r="H74" s="151">
        <v>4.272</v>
      </c>
      <c r="I74" s="151">
        <v>4.86</v>
      </c>
      <c r="J74" s="151">
        <v>4.32</v>
      </c>
      <c r="K74" s="33"/>
    </row>
    <row r="75" spans="1:11" s="34" customFormat="1" ht="11.25" customHeight="1">
      <c r="A75" s="36" t="s">
        <v>58</v>
      </c>
      <c r="B75" s="30"/>
      <c r="C75" s="31">
        <v>497</v>
      </c>
      <c r="D75" s="31">
        <v>497</v>
      </c>
      <c r="E75" s="31">
        <v>502</v>
      </c>
      <c r="F75" s="32"/>
      <c r="G75" s="32"/>
      <c r="H75" s="151">
        <v>17.244</v>
      </c>
      <c r="I75" s="151">
        <v>17.22675</v>
      </c>
      <c r="J75" s="151">
        <v>17.348</v>
      </c>
      <c r="K75" s="33"/>
    </row>
    <row r="76" spans="1:11" s="34" customFormat="1" ht="11.25" customHeight="1">
      <c r="A76" s="36" t="s">
        <v>59</v>
      </c>
      <c r="B76" s="30"/>
      <c r="C76" s="31">
        <v>20</v>
      </c>
      <c r="D76" s="31">
        <v>25</v>
      </c>
      <c r="E76" s="31">
        <v>20</v>
      </c>
      <c r="F76" s="32"/>
      <c r="G76" s="32"/>
      <c r="H76" s="151">
        <v>0.54</v>
      </c>
      <c r="I76" s="151">
        <v>0.675</v>
      </c>
      <c r="J76" s="151">
        <v>0.546</v>
      </c>
      <c r="K76" s="33"/>
    </row>
    <row r="77" spans="1:11" s="34" customFormat="1" ht="11.25" customHeight="1">
      <c r="A77" s="36" t="s">
        <v>60</v>
      </c>
      <c r="B77" s="30"/>
      <c r="C77" s="31">
        <v>32</v>
      </c>
      <c r="D77" s="31">
        <v>20</v>
      </c>
      <c r="E77" s="31">
        <v>64</v>
      </c>
      <c r="F77" s="32"/>
      <c r="G77" s="32"/>
      <c r="H77" s="151">
        <v>0.768</v>
      </c>
      <c r="I77" s="151">
        <v>0.48</v>
      </c>
      <c r="J77" s="151">
        <v>1.5</v>
      </c>
      <c r="K77" s="33"/>
    </row>
    <row r="78" spans="1:11" s="34" customFormat="1" ht="11.25" customHeight="1">
      <c r="A78" s="36" t="s">
        <v>61</v>
      </c>
      <c r="B78" s="30"/>
      <c r="C78" s="31">
        <v>200</v>
      </c>
      <c r="D78" s="31">
        <v>200</v>
      </c>
      <c r="E78" s="31">
        <v>182</v>
      </c>
      <c r="F78" s="32"/>
      <c r="G78" s="32"/>
      <c r="H78" s="151">
        <v>10</v>
      </c>
      <c r="I78" s="151">
        <v>10</v>
      </c>
      <c r="J78" s="151">
        <v>9.1</v>
      </c>
      <c r="K78" s="33"/>
    </row>
    <row r="79" spans="1:11" s="34" customFormat="1" ht="11.25" customHeight="1">
      <c r="A79" s="36" t="s">
        <v>62</v>
      </c>
      <c r="B79" s="30"/>
      <c r="C79" s="31">
        <v>50</v>
      </c>
      <c r="D79" s="31">
        <v>50</v>
      </c>
      <c r="E79" s="31">
        <v>59.25300000000001</v>
      </c>
      <c r="F79" s="32"/>
      <c r="G79" s="32"/>
      <c r="H79" s="151">
        <v>1.85</v>
      </c>
      <c r="I79" s="151">
        <v>1.301</v>
      </c>
      <c r="J79" s="151">
        <v>0.911</v>
      </c>
      <c r="K79" s="33"/>
    </row>
    <row r="80" spans="1:11" s="43" customFormat="1" ht="11.25" customHeight="1">
      <c r="A80" s="44" t="s">
        <v>63</v>
      </c>
      <c r="B80" s="38"/>
      <c r="C80" s="39">
        <v>8612</v>
      </c>
      <c r="D80" s="39">
        <v>8514</v>
      </c>
      <c r="E80" s="39">
        <v>9122.253</v>
      </c>
      <c r="F80" s="40">
        <v>107.14415081042989</v>
      </c>
      <c r="G80" s="41"/>
      <c r="H80" s="152">
        <v>459.837</v>
      </c>
      <c r="I80" s="153">
        <v>477.84275</v>
      </c>
      <c r="J80" s="153">
        <v>488.80500000000006</v>
      </c>
      <c r="K80" s="42">
        <v>102.29411244598774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1"/>
      <c r="I81" s="151"/>
      <c r="J81" s="151"/>
      <c r="K81" s="33"/>
    </row>
    <row r="82" spans="1:11" s="34" customFormat="1" ht="11.25" customHeight="1">
      <c r="A82" s="36" t="s">
        <v>64</v>
      </c>
      <c r="B82" s="30"/>
      <c r="C82" s="31">
        <v>228</v>
      </c>
      <c r="D82" s="31">
        <v>228</v>
      </c>
      <c r="E82" s="31">
        <v>170</v>
      </c>
      <c r="F82" s="32"/>
      <c r="G82" s="32"/>
      <c r="H82" s="151">
        <v>10.523</v>
      </c>
      <c r="I82" s="151">
        <v>10.523</v>
      </c>
      <c r="J82" s="151">
        <v>7.476</v>
      </c>
      <c r="K82" s="33"/>
    </row>
    <row r="83" spans="1:11" s="34" customFormat="1" ht="11.25" customHeight="1">
      <c r="A83" s="36" t="s">
        <v>65</v>
      </c>
      <c r="B83" s="30"/>
      <c r="C83" s="31">
        <v>255</v>
      </c>
      <c r="D83" s="31">
        <v>269</v>
      </c>
      <c r="E83" s="31">
        <v>268</v>
      </c>
      <c r="F83" s="32"/>
      <c r="G83" s="32"/>
      <c r="H83" s="151">
        <v>11.184</v>
      </c>
      <c r="I83" s="151">
        <v>11.2</v>
      </c>
      <c r="J83" s="151">
        <v>14.7</v>
      </c>
      <c r="K83" s="33"/>
    </row>
    <row r="84" spans="1:11" s="43" customFormat="1" ht="11.25" customHeight="1">
      <c r="A84" s="37" t="s">
        <v>66</v>
      </c>
      <c r="B84" s="38"/>
      <c r="C84" s="39">
        <v>483</v>
      </c>
      <c r="D84" s="39">
        <v>497</v>
      </c>
      <c r="E84" s="39">
        <v>438</v>
      </c>
      <c r="F84" s="40">
        <v>88.12877263581488</v>
      </c>
      <c r="G84" s="41"/>
      <c r="H84" s="152">
        <v>21.707</v>
      </c>
      <c r="I84" s="153">
        <v>21.723</v>
      </c>
      <c r="J84" s="153">
        <v>22.176</v>
      </c>
      <c r="K84" s="42">
        <v>102.08534732771717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1"/>
      <c r="I85" s="151"/>
      <c r="J85" s="15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4"/>
      <c r="I86" s="155"/>
      <c r="J86" s="155"/>
      <c r="K86" s="51"/>
    </row>
    <row r="87" spans="1:11" s="43" customFormat="1" ht="11.25" customHeight="1">
      <c r="A87" s="52" t="s">
        <v>67</v>
      </c>
      <c r="B87" s="53"/>
      <c r="C87" s="54">
        <v>10717</v>
      </c>
      <c r="D87" s="54">
        <v>10899</v>
      </c>
      <c r="E87" s="54">
        <v>11489.253</v>
      </c>
      <c r="F87" s="55">
        <f>IF(D87&gt;0,100*E87/D87,0)</f>
        <v>105.4156619873383</v>
      </c>
      <c r="G87" s="41"/>
      <c r="H87" s="156">
        <v>543.1949999999999</v>
      </c>
      <c r="I87" s="157">
        <v>574.58975</v>
      </c>
      <c r="J87" s="157">
        <v>591.8580000000001</v>
      </c>
      <c r="K87" s="55">
        <f>IF(I87&gt;0,100*J87/I87,0)</f>
        <v>103.00531814220494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9" useFirstPageNumber="1" horizontalDpi="600" verticalDpi="600" orientation="portrait" paperSize="9" scale="70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/>
  <dimension ref="A1:K625"/>
  <sheetViews>
    <sheetView view="pageBreakPreview" zoomScale="81" zoomScaleSheetLayoutView="81" zoomScalePageLayoutView="0" workbookViewId="0" topLeftCell="A1">
      <selection activeCell="A1" sqref="A1"/>
    </sheetView>
  </sheetViews>
  <sheetFormatPr defaultColWidth="9.8515625" defaultRowHeight="11.25" customHeight="1"/>
  <cols>
    <col min="1" max="1" width="20.28125" style="63" customWidth="1"/>
    <col min="2" max="2" width="0.85546875" style="63" customWidth="1"/>
    <col min="3" max="3" width="13.7109375" style="63" customWidth="1"/>
    <col min="4" max="4" width="13.140625" style="63" customWidth="1"/>
    <col min="5" max="6" width="12.421875" style="63" customWidth="1"/>
    <col min="7" max="7" width="0.71875" style="63" customWidth="1"/>
    <col min="8" max="8" width="13.421875" style="63" customWidth="1"/>
    <col min="9" max="9" width="13.28125" style="63" customWidth="1"/>
    <col min="10" max="11" width="12.421875" style="63" customWidth="1"/>
    <col min="12" max="12" width="9.8515625" style="63" customWidth="1"/>
    <col min="13" max="15" width="11.421875" style="7" customWidth="1"/>
    <col min="16" max="16384" width="9.8515625" style="63" customWidth="1"/>
  </cols>
  <sheetData>
    <row r="1" spans="1:11" s="1" customFormat="1" ht="12.75" customHeigh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s="1" customFormat="1" ht="11.25" customHeight="1">
      <c r="A2" s="3" t="s">
        <v>100</v>
      </c>
      <c r="B2" s="4"/>
      <c r="C2" s="4"/>
      <c r="D2" s="4"/>
      <c r="E2" s="5"/>
      <c r="F2" s="4"/>
      <c r="G2" s="4"/>
      <c r="H2" s="4"/>
      <c r="I2" s="6"/>
      <c r="J2" s="200" t="s">
        <v>69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01" t="s">
        <v>2</v>
      </c>
      <c r="D4" s="202"/>
      <c r="E4" s="202"/>
      <c r="F4" s="203"/>
      <c r="G4" s="10"/>
      <c r="H4" s="204" t="s">
        <v>3</v>
      </c>
      <c r="I4" s="205"/>
      <c r="J4" s="205"/>
      <c r="K4" s="206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2016</v>
      </c>
      <c r="D6" s="17">
        <f>E6-1</f>
        <v>2017</v>
      </c>
      <c r="E6" s="17">
        <v>2018</v>
      </c>
      <c r="F6" s="18">
        <f>E6</f>
        <v>2018</v>
      </c>
      <c r="G6" s="19"/>
      <c r="H6" s="16">
        <f>J6-2</f>
        <v>2016</v>
      </c>
      <c r="I6" s="17">
        <f>J6-1</f>
        <v>2017</v>
      </c>
      <c r="J6" s="17">
        <v>2018</v>
      </c>
      <c r="K6" s="18">
        <f>J6</f>
        <v>2018</v>
      </c>
    </row>
    <row r="7" spans="1:11" s="11" customFormat="1" ht="11.25" customHeight="1" thickBot="1">
      <c r="A7" s="20"/>
      <c r="B7" s="9"/>
      <c r="C7" s="21" t="s">
        <v>6</v>
      </c>
      <c r="D7" s="22" t="s">
        <v>6</v>
      </c>
      <c r="E7" s="22">
        <v>9</v>
      </c>
      <c r="F7" s="23" t="str">
        <f>CONCATENATE(D6,"=100")</f>
        <v>2017=100</v>
      </c>
      <c r="G7" s="24"/>
      <c r="H7" s="21" t="s">
        <v>6</v>
      </c>
      <c r="I7" s="22" t="s">
        <v>6</v>
      </c>
      <c r="J7" s="22">
        <v>10</v>
      </c>
      <c r="K7" s="23" t="str">
        <f>CONCATENATE(I6,"=100")</f>
        <v>2017=100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3084.854483082769</v>
      </c>
      <c r="D9" s="31">
        <v>3082</v>
      </c>
      <c r="E9" s="31">
        <v>3082</v>
      </c>
      <c r="F9" s="32"/>
      <c r="G9" s="32"/>
      <c r="H9" s="151">
        <v>33.875</v>
      </c>
      <c r="I9" s="151">
        <v>33.875</v>
      </c>
      <c r="J9" s="151">
        <v>33.875</v>
      </c>
      <c r="K9" s="33"/>
    </row>
    <row r="10" spans="1:11" s="34" customFormat="1" ht="11.25" customHeight="1">
      <c r="A10" s="36" t="s">
        <v>8</v>
      </c>
      <c r="B10" s="30"/>
      <c r="C10" s="31">
        <v>1971</v>
      </c>
      <c r="D10" s="31">
        <v>1970</v>
      </c>
      <c r="E10" s="31">
        <v>1969</v>
      </c>
      <c r="F10" s="32"/>
      <c r="G10" s="32"/>
      <c r="H10" s="151">
        <v>27.055</v>
      </c>
      <c r="I10" s="151">
        <v>27.055</v>
      </c>
      <c r="J10" s="151"/>
      <c r="K10" s="33"/>
    </row>
    <row r="11" spans="1:11" s="34" customFormat="1" ht="11.25" customHeight="1">
      <c r="A11" s="29" t="s">
        <v>9</v>
      </c>
      <c r="B11" s="30"/>
      <c r="C11" s="31">
        <v>1176</v>
      </c>
      <c r="D11" s="31">
        <v>405</v>
      </c>
      <c r="E11" s="31">
        <v>405</v>
      </c>
      <c r="F11" s="32"/>
      <c r="G11" s="32"/>
      <c r="H11" s="151">
        <v>8.825</v>
      </c>
      <c r="I11" s="151">
        <v>3.044</v>
      </c>
      <c r="J11" s="151">
        <v>8.825</v>
      </c>
      <c r="K11" s="33"/>
    </row>
    <row r="12" spans="1:11" s="34" customFormat="1" ht="11.25" customHeight="1">
      <c r="A12" s="36" t="s">
        <v>10</v>
      </c>
      <c r="B12" s="30"/>
      <c r="C12" s="31">
        <v>405</v>
      </c>
      <c r="D12" s="31">
        <v>404</v>
      </c>
      <c r="E12" s="31">
        <v>320</v>
      </c>
      <c r="F12" s="32"/>
      <c r="G12" s="32"/>
      <c r="H12" s="151">
        <v>2.58</v>
      </c>
      <c r="I12" s="151">
        <v>2.574</v>
      </c>
      <c r="J12" s="151">
        <v>2.574</v>
      </c>
      <c r="K12" s="33"/>
    </row>
    <row r="13" spans="1:11" s="43" customFormat="1" ht="11.25" customHeight="1">
      <c r="A13" s="37" t="s">
        <v>11</v>
      </c>
      <c r="B13" s="38"/>
      <c r="C13" s="39">
        <v>6636.854483082769</v>
      </c>
      <c r="D13" s="39">
        <v>5861</v>
      </c>
      <c r="E13" s="39">
        <v>5776</v>
      </c>
      <c r="F13" s="40">
        <v>98.54973554001023</v>
      </c>
      <c r="G13" s="41"/>
      <c r="H13" s="152">
        <v>72.335</v>
      </c>
      <c r="I13" s="153">
        <v>66.548</v>
      </c>
      <c r="J13" s="15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1"/>
      <c r="I14" s="151"/>
      <c r="J14" s="151"/>
      <c r="K14" s="33"/>
    </row>
    <row r="15" spans="1:11" s="43" customFormat="1" ht="11.25" customHeight="1">
      <c r="A15" s="37" t="s">
        <v>12</v>
      </c>
      <c r="B15" s="38"/>
      <c r="C15" s="39">
        <v>2</v>
      </c>
      <c r="D15" s="39">
        <v>2</v>
      </c>
      <c r="E15" s="39">
        <v>2</v>
      </c>
      <c r="F15" s="40">
        <v>100</v>
      </c>
      <c r="G15" s="41"/>
      <c r="H15" s="152">
        <v>0.028</v>
      </c>
      <c r="I15" s="153">
        <v>0.03</v>
      </c>
      <c r="J15" s="15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1"/>
      <c r="I16" s="151"/>
      <c r="J16" s="151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52"/>
      <c r="I17" s="153"/>
      <c r="J17" s="15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1"/>
      <c r="I18" s="151"/>
      <c r="J18" s="151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51"/>
      <c r="I19" s="151"/>
      <c r="J19" s="151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51"/>
      <c r="I20" s="151"/>
      <c r="J20" s="151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1"/>
      <c r="I21" s="151"/>
      <c r="J21" s="151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52"/>
      <c r="I22" s="153"/>
      <c r="J22" s="15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1"/>
      <c r="I23" s="151"/>
      <c r="J23" s="151"/>
      <c r="K23" s="33"/>
    </row>
    <row r="24" spans="1:11" s="43" customFormat="1" ht="11.25" customHeight="1">
      <c r="A24" s="37" t="s">
        <v>18</v>
      </c>
      <c r="B24" s="38"/>
      <c r="C24" s="39">
        <v>52</v>
      </c>
      <c r="D24" s="39">
        <v>43</v>
      </c>
      <c r="E24" s="39">
        <v>40</v>
      </c>
      <c r="F24" s="40">
        <v>93.02325581395348</v>
      </c>
      <c r="G24" s="41"/>
      <c r="H24" s="152">
        <v>0.617</v>
      </c>
      <c r="I24" s="153">
        <v>0.43</v>
      </c>
      <c r="J24" s="153">
        <v>0.45</v>
      </c>
      <c r="K24" s="42">
        <v>104.65116279069768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1"/>
      <c r="I25" s="151"/>
      <c r="J25" s="151"/>
      <c r="K25" s="33"/>
    </row>
    <row r="26" spans="1:11" s="43" customFormat="1" ht="11.25" customHeight="1">
      <c r="A26" s="37" t="s">
        <v>19</v>
      </c>
      <c r="B26" s="38"/>
      <c r="C26" s="39">
        <v>8</v>
      </c>
      <c r="D26" s="39">
        <v>6</v>
      </c>
      <c r="E26" s="39">
        <v>6</v>
      </c>
      <c r="F26" s="40">
        <v>100</v>
      </c>
      <c r="G26" s="41"/>
      <c r="H26" s="152">
        <v>0.35</v>
      </c>
      <c r="I26" s="153">
        <v>0.3</v>
      </c>
      <c r="J26" s="153">
        <v>0.32</v>
      </c>
      <c r="K26" s="42">
        <v>106.66666666666667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1"/>
      <c r="I27" s="151"/>
      <c r="J27" s="151"/>
      <c r="K27" s="33"/>
    </row>
    <row r="28" spans="1:11" s="34" customFormat="1" ht="11.25" customHeight="1">
      <c r="A28" s="36" t="s">
        <v>20</v>
      </c>
      <c r="B28" s="30"/>
      <c r="C28" s="31">
        <v>56</v>
      </c>
      <c r="D28" s="31"/>
      <c r="E28" s="31"/>
      <c r="F28" s="32"/>
      <c r="G28" s="32"/>
      <c r="H28" s="151">
        <v>1.232</v>
      </c>
      <c r="I28" s="151"/>
      <c r="J28" s="151"/>
      <c r="K28" s="33"/>
    </row>
    <row r="29" spans="1:11" s="34" customFormat="1" ht="11.25" customHeight="1">
      <c r="A29" s="36" t="s">
        <v>21</v>
      </c>
      <c r="B29" s="30"/>
      <c r="C29" s="31">
        <v>3</v>
      </c>
      <c r="D29" s="31"/>
      <c r="E29" s="31"/>
      <c r="F29" s="32"/>
      <c r="G29" s="32"/>
      <c r="H29" s="151">
        <v>0.054</v>
      </c>
      <c r="I29" s="151"/>
      <c r="J29" s="151"/>
      <c r="K29" s="33"/>
    </row>
    <row r="30" spans="1:11" s="34" customFormat="1" ht="11.25" customHeight="1">
      <c r="A30" s="36" t="s">
        <v>22</v>
      </c>
      <c r="B30" s="30"/>
      <c r="C30" s="31">
        <v>2</v>
      </c>
      <c r="D30" s="31"/>
      <c r="E30" s="31">
        <v>1</v>
      </c>
      <c r="F30" s="32"/>
      <c r="G30" s="32"/>
      <c r="H30" s="151">
        <v>0.044</v>
      </c>
      <c r="I30" s="151"/>
      <c r="J30" s="151">
        <v>0.01</v>
      </c>
      <c r="K30" s="33"/>
    </row>
    <row r="31" spans="1:11" s="43" customFormat="1" ht="11.25" customHeight="1">
      <c r="A31" s="44" t="s">
        <v>23</v>
      </c>
      <c r="B31" s="38"/>
      <c r="C31" s="39">
        <v>61</v>
      </c>
      <c r="D31" s="39"/>
      <c r="E31" s="39">
        <v>1</v>
      </c>
      <c r="F31" s="40"/>
      <c r="G31" s="41"/>
      <c r="H31" s="152">
        <v>1.33</v>
      </c>
      <c r="I31" s="153"/>
      <c r="J31" s="153">
        <v>0.01</v>
      </c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1"/>
      <c r="I32" s="151"/>
      <c r="J32" s="151"/>
      <c r="K32" s="33"/>
    </row>
    <row r="33" spans="1:11" s="34" customFormat="1" ht="11.25" customHeight="1">
      <c r="A33" s="36" t="s">
        <v>24</v>
      </c>
      <c r="B33" s="30"/>
      <c r="C33" s="31">
        <v>5</v>
      </c>
      <c r="D33" s="31">
        <v>1</v>
      </c>
      <c r="E33" s="31">
        <v>1</v>
      </c>
      <c r="F33" s="32"/>
      <c r="G33" s="32"/>
      <c r="H33" s="151">
        <v>0.1</v>
      </c>
      <c r="I33" s="151">
        <v>0.021</v>
      </c>
      <c r="J33" s="151">
        <v>0.02</v>
      </c>
      <c r="K33" s="33"/>
    </row>
    <row r="34" spans="1:11" s="34" customFormat="1" ht="11.25" customHeight="1">
      <c r="A34" s="36" t="s">
        <v>25</v>
      </c>
      <c r="B34" s="30"/>
      <c r="C34" s="31">
        <v>4</v>
      </c>
      <c r="D34" s="31">
        <v>14</v>
      </c>
      <c r="E34" s="31">
        <v>14</v>
      </c>
      <c r="F34" s="32"/>
      <c r="G34" s="32"/>
      <c r="H34" s="151">
        <v>0.06</v>
      </c>
      <c r="I34" s="151">
        <v>0.265</v>
      </c>
      <c r="J34" s="151">
        <v>0.265</v>
      </c>
      <c r="K34" s="33"/>
    </row>
    <row r="35" spans="1:11" s="34" customFormat="1" ht="11.25" customHeight="1">
      <c r="A35" s="36" t="s">
        <v>26</v>
      </c>
      <c r="B35" s="30"/>
      <c r="C35" s="31"/>
      <c r="D35" s="31"/>
      <c r="E35" s="31"/>
      <c r="F35" s="32"/>
      <c r="G35" s="32"/>
      <c r="H35" s="151"/>
      <c r="I35" s="151"/>
      <c r="J35" s="151"/>
      <c r="K35" s="33"/>
    </row>
    <row r="36" spans="1:11" s="34" customFormat="1" ht="11.25" customHeight="1">
      <c r="A36" s="36" t="s">
        <v>27</v>
      </c>
      <c r="B36" s="30"/>
      <c r="C36" s="31"/>
      <c r="D36" s="31">
        <v>3</v>
      </c>
      <c r="E36" s="31">
        <v>3</v>
      </c>
      <c r="F36" s="32"/>
      <c r="G36" s="32"/>
      <c r="H36" s="151"/>
      <c r="I36" s="151">
        <v>0.06</v>
      </c>
      <c r="J36" s="151"/>
      <c r="K36" s="33"/>
    </row>
    <row r="37" spans="1:11" s="43" customFormat="1" ht="11.25" customHeight="1">
      <c r="A37" s="37" t="s">
        <v>28</v>
      </c>
      <c r="B37" s="38"/>
      <c r="C37" s="39">
        <v>9</v>
      </c>
      <c r="D37" s="39">
        <v>18</v>
      </c>
      <c r="E37" s="39">
        <v>18</v>
      </c>
      <c r="F37" s="40">
        <v>100</v>
      </c>
      <c r="G37" s="41"/>
      <c r="H37" s="152">
        <v>0.16</v>
      </c>
      <c r="I37" s="153">
        <v>0.34600000000000003</v>
      </c>
      <c r="J37" s="153">
        <v>0.28500000000000003</v>
      </c>
      <c r="K37" s="42">
        <v>82.3699421965318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1"/>
      <c r="I38" s="151"/>
      <c r="J38" s="151"/>
      <c r="K38" s="33"/>
    </row>
    <row r="39" spans="1:11" s="43" customFormat="1" ht="11.25" customHeight="1">
      <c r="A39" s="37" t="s">
        <v>29</v>
      </c>
      <c r="B39" s="38"/>
      <c r="C39" s="39">
        <v>11</v>
      </c>
      <c r="D39" s="39">
        <v>8</v>
      </c>
      <c r="E39" s="39">
        <v>8</v>
      </c>
      <c r="F39" s="40">
        <v>100</v>
      </c>
      <c r="G39" s="41"/>
      <c r="H39" s="152">
        <v>0.23</v>
      </c>
      <c r="I39" s="153">
        <v>0.165</v>
      </c>
      <c r="J39" s="153">
        <v>0.16</v>
      </c>
      <c r="K39" s="42">
        <v>96.96969696969697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1"/>
      <c r="I40" s="151"/>
      <c r="J40" s="151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51"/>
      <c r="I41" s="151"/>
      <c r="J41" s="151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51"/>
      <c r="I42" s="151"/>
      <c r="J42" s="151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51"/>
      <c r="I43" s="151"/>
      <c r="J43" s="151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51"/>
      <c r="I44" s="151"/>
      <c r="J44" s="151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51"/>
      <c r="I45" s="151"/>
      <c r="J45" s="151"/>
      <c r="K45" s="33"/>
    </row>
    <row r="46" spans="1:11" s="34" customFormat="1" ht="11.25" customHeight="1">
      <c r="A46" s="36" t="s">
        <v>35</v>
      </c>
      <c r="B46" s="30"/>
      <c r="C46" s="31">
        <v>26</v>
      </c>
      <c r="D46" s="31">
        <v>26</v>
      </c>
      <c r="E46" s="31">
        <v>26</v>
      </c>
      <c r="F46" s="32"/>
      <c r="G46" s="32"/>
      <c r="H46" s="151">
        <v>0.91</v>
      </c>
      <c r="I46" s="151">
        <v>1.04</v>
      </c>
      <c r="J46" s="151">
        <v>0.832</v>
      </c>
      <c r="K46" s="33"/>
    </row>
    <row r="47" spans="1:11" s="34" customFormat="1" ht="11.25" customHeight="1">
      <c r="A47" s="36" t="s">
        <v>36</v>
      </c>
      <c r="B47" s="30"/>
      <c r="C47" s="31">
        <v>21</v>
      </c>
      <c r="D47" s="31">
        <v>21</v>
      </c>
      <c r="E47" s="31">
        <v>21</v>
      </c>
      <c r="F47" s="32"/>
      <c r="G47" s="32"/>
      <c r="H47" s="151">
        <v>0.273</v>
      </c>
      <c r="I47" s="151">
        <v>0.273</v>
      </c>
      <c r="J47" s="151"/>
      <c r="K47" s="33"/>
    </row>
    <row r="48" spans="1:11" s="34" customFormat="1" ht="11.25" customHeight="1">
      <c r="A48" s="36" t="s">
        <v>37</v>
      </c>
      <c r="B48" s="30"/>
      <c r="C48" s="31"/>
      <c r="D48" s="31">
        <v>6</v>
      </c>
      <c r="E48" s="31"/>
      <c r="F48" s="32"/>
      <c r="G48" s="32"/>
      <c r="H48" s="151"/>
      <c r="I48" s="151">
        <v>0.27</v>
      </c>
      <c r="J48" s="151"/>
      <c r="K48" s="33"/>
    </row>
    <row r="49" spans="1:11" s="34" customFormat="1" ht="11.25" customHeight="1">
      <c r="A49" s="36" t="s">
        <v>38</v>
      </c>
      <c r="B49" s="30"/>
      <c r="C49" s="31">
        <v>6</v>
      </c>
      <c r="D49" s="31">
        <v>1</v>
      </c>
      <c r="E49" s="31">
        <v>26</v>
      </c>
      <c r="F49" s="32"/>
      <c r="G49" s="32"/>
      <c r="H49" s="151">
        <v>0.025</v>
      </c>
      <c r="I49" s="151">
        <v>0.025</v>
      </c>
      <c r="J49" s="151">
        <v>0.525</v>
      </c>
      <c r="K49" s="33"/>
    </row>
    <row r="50" spans="1:11" s="43" customFormat="1" ht="11.25" customHeight="1">
      <c r="A50" s="44" t="s">
        <v>39</v>
      </c>
      <c r="B50" s="38"/>
      <c r="C50" s="39">
        <v>53</v>
      </c>
      <c r="D50" s="39">
        <v>54</v>
      </c>
      <c r="E50" s="39">
        <v>73</v>
      </c>
      <c r="F50" s="40">
        <v>135.1851851851852</v>
      </c>
      <c r="G50" s="41"/>
      <c r="H50" s="152">
        <v>1.208</v>
      </c>
      <c r="I50" s="153">
        <v>1.608</v>
      </c>
      <c r="J50" s="153">
        <v>1.357</v>
      </c>
      <c r="K50" s="42">
        <v>84.39054726368158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1"/>
      <c r="I51" s="151"/>
      <c r="J51" s="151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52"/>
      <c r="I52" s="153"/>
      <c r="J52" s="15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1"/>
      <c r="I53" s="151"/>
      <c r="J53" s="151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51"/>
      <c r="I54" s="151"/>
      <c r="J54" s="151"/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51"/>
      <c r="I55" s="151"/>
      <c r="J55" s="151"/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51"/>
      <c r="I56" s="151"/>
      <c r="J56" s="151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51"/>
      <c r="I57" s="151"/>
      <c r="J57" s="151"/>
      <c r="K57" s="33"/>
    </row>
    <row r="58" spans="1:11" s="34" customFormat="1" ht="11.25" customHeight="1">
      <c r="A58" s="36" t="s">
        <v>45</v>
      </c>
      <c r="B58" s="30"/>
      <c r="C58" s="31">
        <v>6</v>
      </c>
      <c r="D58" s="31">
        <v>6</v>
      </c>
      <c r="E58" s="31">
        <v>7</v>
      </c>
      <c r="F58" s="32"/>
      <c r="G58" s="32"/>
      <c r="H58" s="151">
        <v>0.15</v>
      </c>
      <c r="I58" s="151">
        <v>0.147</v>
      </c>
      <c r="J58" s="151">
        <v>0.14</v>
      </c>
      <c r="K58" s="33"/>
    </row>
    <row r="59" spans="1:11" s="43" customFormat="1" ht="11.25" customHeight="1">
      <c r="A59" s="37" t="s">
        <v>46</v>
      </c>
      <c r="B59" s="38"/>
      <c r="C59" s="39">
        <v>6</v>
      </c>
      <c r="D59" s="39">
        <v>6</v>
      </c>
      <c r="E59" s="39">
        <v>7</v>
      </c>
      <c r="F59" s="40">
        <v>116.66666666666667</v>
      </c>
      <c r="G59" s="41"/>
      <c r="H59" s="152">
        <v>0.15</v>
      </c>
      <c r="I59" s="153">
        <v>0.147</v>
      </c>
      <c r="J59" s="153">
        <v>0.14</v>
      </c>
      <c r="K59" s="42">
        <v>95.23809523809526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1"/>
      <c r="I60" s="151"/>
      <c r="J60" s="151"/>
      <c r="K60" s="33"/>
    </row>
    <row r="61" spans="1:11" s="34" customFormat="1" ht="11.25" customHeight="1">
      <c r="A61" s="36" t="s">
        <v>47</v>
      </c>
      <c r="B61" s="30"/>
      <c r="C61" s="31">
        <v>30</v>
      </c>
      <c r="D61" s="31">
        <v>45</v>
      </c>
      <c r="E61" s="31">
        <v>45</v>
      </c>
      <c r="F61" s="32"/>
      <c r="G61" s="32"/>
      <c r="H61" s="151">
        <v>1.75</v>
      </c>
      <c r="I61" s="151">
        <v>1.575</v>
      </c>
      <c r="J61" s="151">
        <v>1.344</v>
      </c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51"/>
      <c r="I62" s="151"/>
      <c r="J62" s="151"/>
      <c r="K62" s="33"/>
    </row>
    <row r="63" spans="1:11" s="34" customFormat="1" ht="11.25" customHeight="1">
      <c r="A63" s="36" t="s">
        <v>49</v>
      </c>
      <c r="B63" s="30"/>
      <c r="C63" s="31">
        <v>51</v>
      </c>
      <c r="D63" s="31">
        <v>57</v>
      </c>
      <c r="E63" s="31">
        <v>57</v>
      </c>
      <c r="F63" s="32"/>
      <c r="G63" s="32"/>
      <c r="H63" s="151">
        <v>1.0965</v>
      </c>
      <c r="I63" s="151">
        <v>1.473</v>
      </c>
      <c r="J63" s="151">
        <v>1.473</v>
      </c>
      <c r="K63" s="33"/>
    </row>
    <row r="64" spans="1:11" s="43" customFormat="1" ht="11.25" customHeight="1">
      <c r="A64" s="37" t="s">
        <v>50</v>
      </c>
      <c r="B64" s="38"/>
      <c r="C64" s="39">
        <v>81</v>
      </c>
      <c r="D64" s="39">
        <v>102</v>
      </c>
      <c r="E64" s="39">
        <v>102</v>
      </c>
      <c r="F64" s="40">
        <v>100</v>
      </c>
      <c r="G64" s="41"/>
      <c r="H64" s="152">
        <v>2.8465</v>
      </c>
      <c r="I64" s="153">
        <v>3.048</v>
      </c>
      <c r="J64" s="153">
        <v>2.817</v>
      </c>
      <c r="K64" s="42">
        <v>92.4212598425197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1"/>
      <c r="I65" s="151"/>
      <c r="J65" s="151"/>
      <c r="K65" s="33"/>
    </row>
    <row r="66" spans="1:11" s="43" customFormat="1" ht="11.25" customHeight="1">
      <c r="A66" s="37" t="s">
        <v>51</v>
      </c>
      <c r="B66" s="38"/>
      <c r="C66" s="39">
        <v>7</v>
      </c>
      <c r="D66" s="39">
        <v>5</v>
      </c>
      <c r="E66" s="39">
        <v>12</v>
      </c>
      <c r="F66" s="40">
        <v>240</v>
      </c>
      <c r="G66" s="41"/>
      <c r="H66" s="152">
        <v>0.096</v>
      </c>
      <c r="I66" s="153">
        <v>0.069</v>
      </c>
      <c r="J66" s="153">
        <v>0.18</v>
      </c>
      <c r="K66" s="42">
        <v>260.86956521739125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1"/>
      <c r="I67" s="151"/>
      <c r="J67" s="151"/>
      <c r="K67" s="33"/>
    </row>
    <row r="68" spans="1:11" s="34" customFormat="1" ht="11.25" customHeight="1">
      <c r="A68" s="36" t="s">
        <v>52</v>
      </c>
      <c r="B68" s="30"/>
      <c r="C68" s="31">
        <v>48</v>
      </c>
      <c r="D68" s="31">
        <v>12</v>
      </c>
      <c r="E68" s="31">
        <v>62</v>
      </c>
      <c r="F68" s="32"/>
      <c r="G68" s="32"/>
      <c r="H68" s="151">
        <v>0.804</v>
      </c>
      <c r="I68" s="151">
        <v>0.201</v>
      </c>
      <c r="J68" s="151"/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51"/>
      <c r="I69" s="151"/>
      <c r="J69" s="151"/>
      <c r="K69" s="33"/>
    </row>
    <row r="70" spans="1:11" s="43" customFormat="1" ht="11.25" customHeight="1">
      <c r="A70" s="37" t="s">
        <v>54</v>
      </c>
      <c r="B70" s="38"/>
      <c r="C70" s="39">
        <v>48</v>
      </c>
      <c r="D70" s="39">
        <v>12</v>
      </c>
      <c r="E70" s="39">
        <v>62</v>
      </c>
      <c r="F70" s="40">
        <v>516.6666666666666</v>
      </c>
      <c r="G70" s="41"/>
      <c r="H70" s="152">
        <v>0.804</v>
      </c>
      <c r="I70" s="153">
        <v>0.201</v>
      </c>
      <c r="J70" s="15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1"/>
      <c r="I71" s="151"/>
      <c r="J71" s="151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/>
      <c r="F72" s="32"/>
      <c r="G72" s="32"/>
      <c r="H72" s="151"/>
      <c r="I72" s="151"/>
      <c r="J72" s="151"/>
      <c r="K72" s="33"/>
    </row>
    <row r="73" spans="1:11" s="34" customFormat="1" ht="11.25" customHeight="1">
      <c r="A73" s="36" t="s">
        <v>56</v>
      </c>
      <c r="B73" s="30"/>
      <c r="C73" s="31">
        <v>1</v>
      </c>
      <c r="D73" s="31">
        <v>1</v>
      </c>
      <c r="E73" s="31">
        <v>2</v>
      </c>
      <c r="F73" s="32"/>
      <c r="G73" s="32"/>
      <c r="H73" s="151">
        <v>0.054</v>
      </c>
      <c r="I73" s="151">
        <v>0.03</v>
      </c>
      <c r="J73" s="151">
        <v>0.03</v>
      </c>
      <c r="K73" s="33"/>
    </row>
    <row r="74" spans="1:11" s="34" customFormat="1" ht="11.25" customHeight="1">
      <c r="A74" s="36" t="s">
        <v>57</v>
      </c>
      <c r="B74" s="30"/>
      <c r="C74" s="31">
        <v>20</v>
      </c>
      <c r="D74" s="31">
        <v>20</v>
      </c>
      <c r="E74" s="31">
        <v>20</v>
      </c>
      <c r="F74" s="32"/>
      <c r="G74" s="32"/>
      <c r="H74" s="151">
        <v>0.39</v>
      </c>
      <c r="I74" s="151">
        <v>0.39</v>
      </c>
      <c r="J74" s="151">
        <v>0.39</v>
      </c>
      <c r="K74" s="33"/>
    </row>
    <row r="75" spans="1:11" s="34" customFormat="1" ht="11.25" customHeight="1">
      <c r="A75" s="36" t="s">
        <v>58</v>
      </c>
      <c r="B75" s="30"/>
      <c r="C75" s="31">
        <v>4</v>
      </c>
      <c r="D75" s="31">
        <v>7</v>
      </c>
      <c r="E75" s="31">
        <v>7</v>
      </c>
      <c r="F75" s="32"/>
      <c r="G75" s="32"/>
      <c r="H75" s="151">
        <v>0.0732</v>
      </c>
      <c r="I75" s="151">
        <v>0.127</v>
      </c>
      <c r="J75" s="151">
        <v>0.127</v>
      </c>
      <c r="K75" s="33"/>
    </row>
    <row r="76" spans="1:11" s="34" customFormat="1" ht="11.25" customHeight="1">
      <c r="A76" s="36" t="s">
        <v>59</v>
      </c>
      <c r="B76" s="30"/>
      <c r="C76" s="31">
        <v>5</v>
      </c>
      <c r="D76" s="31">
        <v>4</v>
      </c>
      <c r="E76" s="31"/>
      <c r="F76" s="32"/>
      <c r="G76" s="32"/>
      <c r="H76" s="151">
        <v>0.15</v>
      </c>
      <c r="I76" s="151">
        <v>0.135</v>
      </c>
      <c r="J76" s="151"/>
      <c r="K76" s="33"/>
    </row>
    <row r="77" spans="1:11" s="34" customFormat="1" ht="11.25" customHeight="1">
      <c r="A77" s="36" t="s">
        <v>60</v>
      </c>
      <c r="B77" s="30"/>
      <c r="C77" s="31">
        <v>3</v>
      </c>
      <c r="D77" s="31"/>
      <c r="E77" s="31"/>
      <c r="F77" s="32"/>
      <c r="G77" s="32"/>
      <c r="H77" s="151">
        <v>0.03</v>
      </c>
      <c r="I77" s="151"/>
      <c r="J77" s="151"/>
      <c r="K77" s="33"/>
    </row>
    <row r="78" spans="1:11" s="34" customFormat="1" ht="11.25" customHeight="1">
      <c r="A78" s="36" t="s">
        <v>61</v>
      </c>
      <c r="B78" s="30"/>
      <c r="C78" s="31">
        <v>25</v>
      </c>
      <c r="D78" s="31">
        <v>25</v>
      </c>
      <c r="E78" s="31">
        <v>25</v>
      </c>
      <c r="F78" s="32"/>
      <c r="G78" s="32"/>
      <c r="H78" s="151">
        <v>0.5</v>
      </c>
      <c r="I78" s="151">
        <v>0.5</v>
      </c>
      <c r="J78" s="151">
        <v>0.5</v>
      </c>
      <c r="K78" s="33"/>
    </row>
    <row r="79" spans="1:11" s="34" customFormat="1" ht="11.25" customHeight="1">
      <c r="A79" s="36" t="s">
        <v>62</v>
      </c>
      <c r="B79" s="30"/>
      <c r="C79" s="31">
        <v>13</v>
      </c>
      <c r="D79" s="31">
        <v>13</v>
      </c>
      <c r="E79" s="31">
        <v>1</v>
      </c>
      <c r="F79" s="32"/>
      <c r="G79" s="32"/>
      <c r="H79" s="151">
        <v>0.221</v>
      </c>
      <c r="I79" s="151">
        <v>0.221</v>
      </c>
      <c r="J79" s="151">
        <v>0.018</v>
      </c>
      <c r="K79" s="33"/>
    </row>
    <row r="80" spans="1:11" s="43" customFormat="1" ht="11.25" customHeight="1">
      <c r="A80" s="44" t="s">
        <v>63</v>
      </c>
      <c r="B80" s="38"/>
      <c r="C80" s="39">
        <v>71</v>
      </c>
      <c r="D80" s="39">
        <v>70</v>
      </c>
      <c r="E80" s="39">
        <v>55</v>
      </c>
      <c r="F80" s="40">
        <v>78.57142857142857</v>
      </c>
      <c r="G80" s="41"/>
      <c r="H80" s="152">
        <v>1.4182000000000001</v>
      </c>
      <c r="I80" s="153">
        <v>1.403</v>
      </c>
      <c r="J80" s="153">
        <v>1.0650000000000002</v>
      </c>
      <c r="K80" s="42">
        <v>75.90876692801142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1"/>
      <c r="I81" s="151"/>
      <c r="J81" s="151"/>
      <c r="K81" s="33"/>
    </row>
    <row r="82" spans="1:11" s="34" customFormat="1" ht="11.25" customHeight="1">
      <c r="A82" s="36" t="s">
        <v>64</v>
      </c>
      <c r="B82" s="30"/>
      <c r="C82" s="31">
        <v>7</v>
      </c>
      <c r="D82" s="31">
        <v>7</v>
      </c>
      <c r="E82" s="31">
        <v>9</v>
      </c>
      <c r="F82" s="32"/>
      <c r="G82" s="32"/>
      <c r="H82" s="151">
        <v>0.175</v>
      </c>
      <c r="I82" s="151">
        <v>0.175</v>
      </c>
      <c r="J82" s="151">
        <v>0.225</v>
      </c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51"/>
      <c r="I83" s="151"/>
      <c r="J83" s="151"/>
      <c r="K83" s="33"/>
    </row>
    <row r="84" spans="1:11" s="43" customFormat="1" ht="11.25" customHeight="1">
      <c r="A84" s="37" t="s">
        <v>66</v>
      </c>
      <c r="B84" s="38"/>
      <c r="C84" s="39">
        <v>7</v>
      </c>
      <c r="D84" s="39">
        <v>7</v>
      </c>
      <c r="E84" s="39">
        <v>9</v>
      </c>
      <c r="F84" s="40">
        <v>128.57142857142858</v>
      </c>
      <c r="G84" s="41"/>
      <c r="H84" s="152">
        <v>0.175</v>
      </c>
      <c r="I84" s="153">
        <v>0.175</v>
      </c>
      <c r="J84" s="153">
        <v>0.225</v>
      </c>
      <c r="K84" s="42">
        <v>128.57142857142858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1"/>
      <c r="I85" s="151"/>
      <c r="J85" s="15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4"/>
      <c r="I86" s="155"/>
      <c r="J86" s="155"/>
      <c r="K86" s="51"/>
    </row>
    <row r="87" spans="1:11" s="43" customFormat="1" ht="11.25" customHeight="1">
      <c r="A87" s="52" t="s">
        <v>67</v>
      </c>
      <c r="B87" s="53"/>
      <c r="C87" s="54">
        <v>7052.854483082769</v>
      </c>
      <c r="D87" s="54">
        <v>6194</v>
      </c>
      <c r="E87" s="54">
        <v>6171</v>
      </c>
      <c r="F87" s="55">
        <f>IF(D87&gt;0,100*E87/D87,0)</f>
        <v>99.62867290926704</v>
      </c>
      <c r="G87" s="41"/>
      <c r="H87" s="156">
        <v>81.74770000000001</v>
      </c>
      <c r="I87" s="157">
        <v>74.47000000000003</v>
      </c>
      <c r="J87" s="157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0" useFirstPageNumber="1" horizontalDpi="600" verticalDpi="600" orientation="portrait" paperSize="9" scale="70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/>
  <dimension ref="A1:K625"/>
  <sheetViews>
    <sheetView view="pageBreakPreview" zoomScale="81" zoomScaleSheetLayoutView="81" zoomScalePageLayoutView="0" workbookViewId="0" topLeftCell="A1">
      <selection activeCell="A1" sqref="A1"/>
    </sheetView>
  </sheetViews>
  <sheetFormatPr defaultColWidth="9.8515625" defaultRowHeight="11.25" customHeight="1"/>
  <cols>
    <col min="1" max="1" width="20.28125" style="63" customWidth="1"/>
    <col min="2" max="2" width="0.85546875" style="63" customWidth="1"/>
    <col min="3" max="3" width="13.7109375" style="63" customWidth="1"/>
    <col min="4" max="4" width="13.140625" style="63" customWidth="1"/>
    <col min="5" max="6" width="12.421875" style="63" customWidth="1"/>
    <col min="7" max="7" width="0.71875" style="63" customWidth="1"/>
    <col min="8" max="8" width="13.421875" style="63" customWidth="1"/>
    <col min="9" max="9" width="13.28125" style="63" customWidth="1"/>
    <col min="10" max="11" width="12.421875" style="63" customWidth="1"/>
    <col min="12" max="12" width="9.8515625" style="63" customWidth="1"/>
    <col min="13" max="15" width="11.421875" style="7" customWidth="1"/>
    <col min="16" max="16384" width="9.8515625" style="63" customWidth="1"/>
  </cols>
  <sheetData>
    <row r="1" spans="1:11" s="1" customFormat="1" ht="12.75" customHeigh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s="1" customFormat="1" ht="11.25" customHeight="1">
      <c r="A2" s="3" t="s">
        <v>101</v>
      </c>
      <c r="B2" s="4"/>
      <c r="C2" s="4"/>
      <c r="D2" s="4"/>
      <c r="E2" s="5"/>
      <c r="F2" s="4"/>
      <c r="G2" s="4"/>
      <c r="H2" s="4"/>
      <c r="I2" s="6"/>
      <c r="J2" s="200" t="s">
        <v>69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01" t="s">
        <v>2</v>
      </c>
      <c r="D4" s="202"/>
      <c r="E4" s="202"/>
      <c r="F4" s="203"/>
      <c r="G4" s="10"/>
      <c r="H4" s="204" t="s">
        <v>3</v>
      </c>
      <c r="I4" s="205"/>
      <c r="J4" s="205"/>
      <c r="K4" s="206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2016</v>
      </c>
      <c r="D6" s="17">
        <f>E6-1</f>
        <v>2017</v>
      </c>
      <c r="E6" s="17">
        <v>2018</v>
      </c>
      <c r="F6" s="18">
        <f>E6</f>
        <v>2018</v>
      </c>
      <c r="G6" s="19"/>
      <c r="H6" s="16">
        <f>J6-2</f>
        <v>2016</v>
      </c>
      <c r="I6" s="17">
        <f>J6-1</f>
        <v>2017</v>
      </c>
      <c r="J6" s="17">
        <v>2018</v>
      </c>
      <c r="K6" s="18">
        <f>J6</f>
        <v>2018</v>
      </c>
    </row>
    <row r="7" spans="1:11" s="11" customFormat="1" ht="11.25" customHeight="1" thickBot="1">
      <c r="A7" s="20"/>
      <c r="B7" s="9"/>
      <c r="C7" s="21" t="s">
        <v>6</v>
      </c>
      <c r="D7" s="22" t="s">
        <v>6</v>
      </c>
      <c r="E7" s="22">
        <v>10</v>
      </c>
      <c r="F7" s="23" t="str">
        <f>CONCATENATE(D6,"=100")</f>
        <v>2017=100</v>
      </c>
      <c r="G7" s="24"/>
      <c r="H7" s="21" t="s">
        <v>6</v>
      </c>
      <c r="I7" s="22" t="s">
        <v>6</v>
      </c>
      <c r="J7" s="22">
        <v>10</v>
      </c>
      <c r="K7" s="23" t="str">
        <f>CONCATENATE(I6,"=100")</f>
        <v>2017=100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51"/>
      <c r="I9" s="151"/>
      <c r="J9" s="151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51"/>
      <c r="I10" s="151"/>
      <c r="J10" s="151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51"/>
      <c r="I11" s="151"/>
      <c r="J11" s="151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51"/>
      <c r="I12" s="151"/>
      <c r="J12" s="151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52"/>
      <c r="I13" s="153"/>
      <c r="J13" s="15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1"/>
      <c r="I14" s="151"/>
      <c r="J14" s="151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52"/>
      <c r="I15" s="153"/>
      <c r="J15" s="15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1"/>
      <c r="I16" s="151"/>
      <c r="J16" s="151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52"/>
      <c r="I17" s="153"/>
      <c r="J17" s="15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1"/>
      <c r="I18" s="151"/>
      <c r="J18" s="151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51"/>
      <c r="I19" s="151"/>
      <c r="J19" s="151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51"/>
      <c r="I20" s="151"/>
      <c r="J20" s="151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1"/>
      <c r="I21" s="151"/>
      <c r="J21" s="151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52"/>
      <c r="I22" s="153"/>
      <c r="J22" s="15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1"/>
      <c r="I23" s="151"/>
      <c r="J23" s="151"/>
      <c r="K23" s="33"/>
    </row>
    <row r="24" spans="1:11" s="43" customFormat="1" ht="11.25" customHeight="1">
      <c r="A24" s="37" t="s">
        <v>18</v>
      </c>
      <c r="B24" s="38"/>
      <c r="C24" s="39">
        <v>1</v>
      </c>
      <c r="D24" s="39"/>
      <c r="E24" s="39"/>
      <c r="F24" s="40"/>
      <c r="G24" s="41"/>
      <c r="H24" s="152">
        <v>0.012</v>
      </c>
      <c r="I24" s="153"/>
      <c r="J24" s="15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1"/>
      <c r="I25" s="151"/>
      <c r="J25" s="151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52"/>
      <c r="I26" s="153"/>
      <c r="J26" s="15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1"/>
      <c r="I27" s="151"/>
      <c r="J27" s="151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51"/>
      <c r="I28" s="151"/>
      <c r="J28" s="151"/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51"/>
      <c r="I29" s="151"/>
      <c r="J29" s="151"/>
      <c r="K29" s="33"/>
    </row>
    <row r="30" spans="1:11" s="34" customFormat="1" ht="11.25" customHeight="1">
      <c r="A30" s="36" t="s">
        <v>22</v>
      </c>
      <c r="B30" s="30"/>
      <c r="C30" s="31">
        <v>1</v>
      </c>
      <c r="D30" s="31">
        <v>1</v>
      </c>
      <c r="E30" s="31"/>
      <c r="F30" s="32"/>
      <c r="G30" s="32"/>
      <c r="H30" s="151">
        <v>0.02</v>
      </c>
      <c r="I30" s="151"/>
      <c r="J30" s="151"/>
      <c r="K30" s="33"/>
    </row>
    <row r="31" spans="1:11" s="43" customFormat="1" ht="11.25" customHeight="1">
      <c r="A31" s="44" t="s">
        <v>23</v>
      </c>
      <c r="B31" s="38"/>
      <c r="C31" s="39">
        <v>1</v>
      </c>
      <c r="D31" s="39">
        <v>1</v>
      </c>
      <c r="E31" s="39"/>
      <c r="F31" s="40"/>
      <c r="G31" s="41"/>
      <c r="H31" s="152">
        <v>0.02</v>
      </c>
      <c r="I31" s="153"/>
      <c r="J31" s="15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1"/>
      <c r="I32" s="151"/>
      <c r="J32" s="151"/>
      <c r="K32" s="33"/>
    </row>
    <row r="33" spans="1:11" s="34" customFormat="1" ht="11.25" customHeight="1">
      <c r="A33" s="36" t="s">
        <v>24</v>
      </c>
      <c r="B33" s="30"/>
      <c r="C33" s="31">
        <v>30</v>
      </c>
      <c r="D33" s="31">
        <v>27</v>
      </c>
      <c r="E33" s="31">
        <v>25</v>
      </c>
      <c r="F33" s="32"/>
      <c r="G33" s="32"/>
      <c r="H33" s="151">
        <v>0.4</v>
      </c>
      <c r="I33" s="151">
        <v>0.385</v>
      </c>
      <c r="J33" s="151">
        <v>0.32</v>
      </c>
      <c r="K33" s="33"/>
    </row>
    <row r="34" spans="1:11" s="34" customFormat="1" ht="11.25" customHeight="1">
      <c r="A34" s="36" t="s">
        <v>25</v>
      </c>
      <c r="B34" s="30"/>
      <c r="C34" s="31">
        <v>1</v>
      </c>
      <c r="D34" s="31"/>
      <c r="E34" s="31"/>
      <c r="F34" s="32"/>
      <c r="G34" s="32"/>
      <c r="H34" s="151">
        <v>0.017</v>
      </c>
      <c r="I34" s="151"/>
      <c r="J34" s="151"/>
      <c r="K34" s="33"/>
    </row>
    <row r="35" spans="1:11" s="34" customFormat="1" ht="11.25" customHeight="1">
      <c r="A35" s="36" t="s">
        <v>26</v>
      </c>
      <c r="B35" s="30"/>
      <c r="C35" s="31">
        <v>2</v>
      </c>
      <c r="D35" s="31"/>
      <c r="E35" s="31"/>
      <c r="F35" s="32"/>
      <c r="G35" s="32"/>
      <c r="H35" s="151">
        <v>0.02</v>
      </c>
      <c r="I35" s="151"/>
      <c r="J35" s="151"/>
      <c r="K35" s="33"/>
    </row>
    <row r="36" spans="1:11" s="34" customFormat="1" ht="11.25" customHeight="1">
      <c r="A36" s="36" t="s">
        <v>27</v>
      </c>
      <c r="B36" s="30"/>
      <c r="C36" s="31">
        <v>1</v>
      </c>
      <c r="D36" s="31">
        <v>3</v>
      </c>
      <c r="E36" s="31">
        <v>5</v>
      </c>
      <c r="F36" s="32"/>
      <c r="G36" s="32"/>
      <c r="H36" s="151">
        <v>0.012</v>
      </c>
      <c r="I36" s="151">
        <v>0.07</v>
      </c>
      <c r="J36" s="151">
        <v>0.06</v>
      </c>
      <c r="K36" s="33"/>
    </row>
    <row r="37" spans="1:11" s="43" customFormat="1" ht="11.25" customHeight="1">
      <c r="A37" s="37" t="s">
        <v>28</v>
      </c>
      <c r="B37" s="38"/>
      <c r="C37" s="39">
        <v>34</v>
      </c>
      <c r="D37" s="39">
        <v>30</v>
      </c>
      <c r="E37" s="39">
        <v>30</v>
      </c>
      <c r="F37" s="40">
        <v>100</v>
      </c>
      <c r="G37" s="41"/>
      <c r="H37" s="152">
        <v>0.44900000000000007</v>
      </c>
      <c r="I37" s="153">
        <v>0.455</v>
      </c>
      <c r="J37" s="153">
        <v>0.38</v>
      </c>
      <c r="K37" s="42">
        <v>83.51648351648352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1"/>
      <c r="I38" s="151"/>
      <c r="J38" s="151"/>
      <c r="K38" s="33"/>
    </row>
    <row r="39" spans="1:11" s="43" customFormat="1" ht="11.25" customHeight="1">
      <c r="A39" s="37" t="s">
        <v>29</v>
      </c>
      <c r="B39" s="38"/>
      <c r="C39" s="39">
        <v>6</v>
      </c>
      <c r="D39" s="39">
        <v>4</v>
      </c>
      <c r="E39" s="39">
        <v>4</v>
      </c>
      <c r="F39" s="40">
        <v>100</v>
      </c>
      <c r="G39" s="41"/>
      <c r="H39" s="152">
        <v>0.05</v>
      </c>
      <c r="I39" s="153">
        <v>0.039</v>
      </c>
      <c r="J39" s="153">
        <v>0.039</v>
      </c>
      <c r="K39" s="42">
        <v>100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1"/>
      <c r="I40" s="151"/>
      <c r="J40" s="151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>
        <v>1</v>
      </c>
      <c r="F41" s="32"/>
      <c r="G41" s="32"/>
      <c r="H41" s="151"/>
      <c r="I41" s="151"/>
      <c r="J41" s="151">
        <v>0.02</v>
      </c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51"/>
      <c r="I42" s="151"/>
      <c r="J42" s="151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51"/>
      <c r="I43" s="151"/>
      <c r="J43" s="151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51"/>
      <c r="I44" s="151"/>
      <c r="J44" s="151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51"/>
      <c r="I45" s="151"/>
      <c r="J45" s="151"/>
      <c r="K45" s="33"/>
    </row>
    <row r="46" spans="1:11" s="34" customFormat="1" ht="11.25" customHeight="1">
      <c r="A46" s="36" t="s">
        <v>35</v>
      </c>
      <c r="B46" s="30"/>
      <c r="C46" s="31">
        <v>16</v>
      </c>
      <c r="D46" s="31">
        <v>16</v>
      </c>
      <c r="E46" s="31">
        <v>13</v>
      </c>
      <c r="F46" s="32"/>
      <c r="G46" s="32"/>
      <c r="H46" s="151">
        <v>0.416</v>
      </c>
      <c r="I46" s="151">
        <v>0.48</v>
      </c>
      <c r="J46" s="151">
        <v>0.39</v>
      </c>
      <c r="K46" s="33"/>
    </row>
    <row r="47" spans="1:11" s="34" customFormat="1" ht="11.25" customHeight="1">
      <c r="A47" s="36" t="s">
        <v>36</v>
      </c>
      <c r="B47" s="30"/>
      <c r="C47" s="31">
        <v>1</v>
      </c>
      <c r="D47" s="31">
        <v>1</v>
      </c>
      <c r="E47" s="31">
        <v>2</v>
      </c>
      <c r="F47" s="32"/>
      <c r="G47" s="32"/>
      <c r="H47" s="151">
        <v>0.01</v>
      </c>
      <c r="I47" s="151">
        <v>0.015</v>
      </c>
      <c r="J47" s="151">
        <v>0.02</v>
      </c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51"/>
      <c r="I48" s="151"/>
      <c r="J48" s="151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51"/>
      <c r="I49" s="151"/>
      <c r="J49" s="151"/>
      <c r="K49" s="33"/>
    </row>
    <row r="50" spans="1:11" s="43" customFormat="1" ht="11.25" customHeight="1">
      <c r="A50" s="44" t="s">
        <v>39</v>
      </c>
      <c r="B50" s="38"/>
      <c r="C50" s="39">
        <v>17</v>
      </c>
      <c r="D50" s="39">
        <v>17</v>
      </c>
      <c r="E50" s="39">
        <v>16</v>
      </c>
      <c r="F50" s="40">
        <v>94.11764705882354</v>
      </c>
      <c r="G50" s="41"/>
      <c r="H50" s="152">
        <v>0.426</v>
      </c>
      <c r="I50" s="153">
        <v>0.495</v>
      </c>
      <c r="J50" s="153">
        <v>0.43000000000000005</v>
      </c>
      <c r="K50" s="42">
        <v>86.86868686868688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1"/>
      <c r="I51" s="151"/>
      <c r="J51" s="151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52"/>
      <c r="I52" s="153"/>
      <c r="J52" s="15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1"/>
      <c r="I53" s="151"/>
      <c r="J53" s="151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51"/>
      <c r="I54" s="151"/>
      <c r="J54" s="151"/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51"/>
      <c r="I55" s="151"/>
      <c r="J55" s="151"/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51"/>
      <c r="I56" s="151"/>
      <c r="J56" s="151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51"/>
      <c r="I57" s="151"/>
      <c r="J57" s="151"/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/>
      <c r="F58" s="32"/>
      <c r="G58" s="32"/>
      <c r="H58" s="151"/>
      <c r="I58" s="151"/>
      <c r="J58" s="151"/>
      <c r="K58" s="33"/>
    </row>
    <row r="59" spans="1:11" s="43" customFormat="1" ht="11.25" customHeight="1">
      <c r="A59" s="37" t="s">
        <v>46</v>
      </c>
      <c r="B59" s="38"/>
      <c r="C59" s="39"/>
      <c r="D59" s="39"/>
      <c r="E59" s="39"/>
      <c r="F59" s="40"/>
      <c r="G59" s="41"/>
      <c r="H59" s="152"/>
      <c r="I59" s="153"/>
      <c r="J59" s="15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1"/>
      <c r="I60" s="151"/>
      <c r="J60" s="151"/>
      <c r="K60" s="33"/>
    </row>
    <row r="61" spans="1:11" s="34" customFormat="1" ht="11.25" customHeight="1">
      <c r="A61" s="36" t="s">
        <v>47</v>
      </c>
      <c r="B61" s="30"/>
      <c r="C61" s="31">
        <v>20</v>
      </c>
      <c r="D61" s="31">
        <v>20</v>
      </c>
      <c r="E61" s="31">
        <v>20</v>
      </c>
      <c r="F61" s="32"/>
      <c r="G61" s="32"/>
      <c r="H61" s="151">
        <v>0.75</v>
      </c>
      <c r="I61" s="151">
        <v>0.7</v>
      </c>
      <c r="J61" s="151">
        <v>0.7</v>
      </c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51"/>
      <c r="I62" s="151"/>
      <c r="J62" s="151"/>
      <c r="K62" s="33"/>
    </row>
    <row r="63" spans="1:11" s="34" customFormat="1" ht="11.25" customHeight="1">
      <c r="A63" s="36" t="s">
        <v>49</v>
      </c>
      <c r="B63" s="30"/>
      <c r="C63" s="31">
        <v>33</v>
      </c>
      <c r="D63" s="31">
        <v>33</v>
      </c>
      <c r="E63" s="31">
        <v>33</v>
      </c>
      <c r="F63" s="32"/>
      <c r="G63" s="32"/>
      <c r="H63" s="151">
        <v>0.57</v>
      </c>
      <c r="I63" s="151">
        <v>0.594</v>
      </c>
      <c r="J63" s="151">
        <v>0.594</v>
      </c>
      <c r="K63" s="33"/>
    </row>
    <row r="64" spans="1:11" s="43" customFormat="1" ht="11.25" customHeight="1">
      <c r="A64" s="37" t="s">
        <v>50</v>
      </c>
      <c r="B64" s="38"/>
      <c r="C64" s="39">
        <v>53</v>
      </c>
      <c r="D64" s="39">
        <v>53</v>
      </c>
      <c r="E64" s="39">
        <v>53</v>
      </c>
      <c r="F64" s="40">
        <v>100</v>
      </c>
      <c r="G64" s="41"/>
      <c r="H64" s="152">
        <v>1.3199999999999998</v>
      </c>
      <c r="I64" s="153">
        <v>1.294</v>
      </c>
      <c r="J64" s="153">
        <v>1.294</v>
      </c>
      <c r="K64" s="42">
        <v>100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1"/>
      <c r="I65" s="151"/>
      <c r="J65" s="151"/>
      <c r="K65" s="33"/>
    </row>
    <row r="66" spans="1:11" s="43" customFormat="1" ht="11.25" customHeight="1">
      <c r="A66" s="37" t="s">
        <v>51</v>
      </c>
      <c r="B66" s="38"/>
      <c r="C66" s="39">
        <v>11</v>
      </c>
      <c r="D66" s="39">
        <v>6</v>
      </c>
      <c r="E66" s="39">
        <v>14</v>
      </c>
      <c r="F66" s="40">
        <v>233.33333333333334</v>
      </c>
      <c r="G66" s="41"/>
      <c r="H66" s="152">
        <v>0.11</v>
      </c>
      <c r="I66" s="153">
        <v>0.102</v>
      </c>
      <c r="J66" s="153">
        <v>0.238</v>
      </c>
      <c r="K66" s="42">
        <v>233.33333333333331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1"/>
      <c r="I67" s="151"/>
      <c r="J67" s="151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51"/>
      <c r="I68" s="151"/>
      <c r="J68" s="151"/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51"/>
      <c r="I69" s="151"/>
      <c r="J69" s="151"/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52"/>
      <c r="I70" s="153"/>
      <c r="J70" s="15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1"/>
      <c r="I71" s="151"/>
      <c r="J71" s="151"/>
      <c r="K71" s="33"/>
    </row>
    <row r="72" spans="1:11" s="34" customFormat="1" ht="11.25" customHeight="1">
      <c r="A72" s="36" t="s">
        <v>55</v>
      </c>
      <c r="B72" s="30"/>
      <c r="C72" s="31">
        <v>25</v>
      </c>
      <c r="D72" s="31">
        <v>25</v>
      </c>
      <c r="E72" s="31">
        <v>25</v>
      </c>
      <c r="F72" s="32"/>
      <c r="G72" s="32"/>
      <c r="H72" s="151">
        <v>0.275</v>
      </c>
      <c r="I72" s="151">
        <v>0.275</v>
      </c>
      <c r="J72" s="151">
        <v>0.275</v>
      </c>
      <c r="K72" s="33"/>
    </row>
    <row r="73" spans="1:11" s="34" customFormat="1" ht="11.25" customHeight="1">
      <c r="A73" s="36" t="s">
        <v>56</v>
      </c>
      <c r="B73" s="30"/>
      <c r="C73" s="31">
        <v>20</v>
      </c>
      <c r="D73" s="31">
        <v>20</v>
      </c>
      <c r="E73" s="31">
        <v>15</v>
      </c>
      <c r="F73" s="32"/>
      <c r="G73" s="32"/>
      <c r="H73" s="151">
        <v>0.31</v>
      </c>
      <c r="I73" s="151">
        <v>0.4</v>
      </c>
      <c r="J73" s="151">
        <v>0.3</v>
      </c>
      <c r="K73" s="33"/>
    </row>
    <row r="74" spans="1:11" s="34" customFormat="1" ht="11.25" customHeight="1">
      <c r="A74" s="36" t="s">
        <v>57</v>
      </c>
      <c r="B74" s="30"/>
      <c r="C74" s="31">
        <v>20</v>
      </c>
      <c r="D74" s="31">
        <v>15</v>
      </c>
      <c r="E74" s="31">
        <v>15</v>
      </c>
      <c r="F74" s="32"/>
      <c r="G74" s="32"/>
      <c r="H74" s="151">
        <v>0.3</v>
      </c>
      <c r="I74" s="151">
        <v>0.225</v>
      </c>
      <c r="J74" s="151">
        <v>0.225</v>
      </c>
      <c r="K74" s="33"/>
    </row>
    <row r="75" spans="1:11" s="34" customFormat="1" ht="11.25" customHeight="1">
      <c r="A75" s="36" t="s">
        <v>58</v>
      </c>
      <c r="B75" s="30"/>
      <c r="C75" s="31">
        <v>2</v>
      </c>
      <c r="D75" s="31">
        <v>1</v>
      </c>
      <c r="E75" s="31">
        <v>1</v>
      </c>
      <c r="F75" s="32"/>
      <c r="G75" s="32"/>
      <c r="H75" s="151">
        <v>0.02</v>
      </c>
      <c r="I75" s="151">
        <v>0.01</v>
      </c>
      <c r="J75" s="151">
        <v>0.01</v>
      </c>
      <c r="K75" s="33"/>
    </row>
    <row r="76" spans="1:11" s="34" customFormat="1" ht="11.25" customHeight="1">
      <c r="A76" s="36" t="s">
        <v>59</v>
      </c>
      <c r="B76" s="30"/>
      <c r="C76" s="31">
        <v>35</v>
      </c>
      <c r="D76" s="31">
        <v>35</v>
      </c>
      <c r="E76" s="31">
        <v>30</v>
      </c>
      <c r="F76" s="32"/>
      <c r="G76" s="32"/>
      <c r="H76" s="151">
        <v>0.63</v>
      </c>
      <c r="I76" s="151">
        <v>0.63</v>
      </c>
      <c r="J76" s="151">
        <v>0.12</v>
      </c>
      <c r="K76" s="33"/>
    </row>
    <row r="77" spans="1:11" s="34" customFormat="1" ht="11.25" customHeight="1">
      <c r="A77" s="36" t="s">
        <v>60</v>
      </c>
      <c r="B77" s="30"/>
      <c r="C77" s="31">
        <v>1</v>
      </c>
      <c r="D77" s="31">
        <v>1</v>
      </c>
      <c r="E77" s="31">
        <v>1</v>
      </c>
      <c r="F77" s="32"/>
      <c r="G77" s="32"/>
      <c r="H77" s="151">
        <v>0.02</v>
      </c>
      <c r="I77" s="151">
        <v>0.02</v>
      </c>
      <c r="J77" s="151">
        <v>0.02</v>
      </c>
      <c r="K77" s="33"/>
    </row>
    <row r="78" spans="1:11" s="34" customFormat="1" ht="11.25" customHeight="1">
      <c r="A78" s="36" t="s">
        <v>61</v>
      </c>
      <c r="B78" s="30"/>
      <c r="C78" s="31">
        <v>23</v>
      </c>
      <c r="D78" s="31">
        <v>23</v>
      </c>
      <c r="E78" s="31">
        <v>23</v>
      </c>
      <c r="F78" s="32"/>
      <c r="G78" s="32"/>
      <c r="H78" s="151">
        <v>0.46</v>
      </c>
      <c r="I78" s="151">
        <v>0.462</v>
      </c>
      <c r="J78" s="151">
        <v>0.46</v>
      </c>
      <c r="K78" s="33"/>
    </row>
    <row r="79" spans="1:11" s="34" customFormat="1" ht="11.25" customHeight="1">
      <c r="A79" s="36" t="s">
        <v>62</v>
      </c>
      <c r="B79" s="30"/>
      <c r="C79" s="31">
        <v>14</v>
      </c>
      <c r="D79" s="31">
        <v>14</v>
      </c>
      <c r="E79" s="31">
        <v>2.1</v>
      </c>
      <c r="F79" s="32"/>
      <c r="G79" s="32"/>
      <c r="H79" s="151">
        <v>0.168</v>
      </c>
      <c r="I79" s="151">
        <v>0.168</v>
      </c>
      <c r="J79" s="151">
        <v>0.025</v>
      </c>
      <c r="K79" s="33"/>
    </row>
    <row r="80" spans="1:11" s="43" customFormat="1" ht="11.25" customHeight="1">
      <c r="A80" s="44" t="s">
        <v>63</v>
      </c>
      <c r="B80" s="38"/>
      <c r="C80" s="39">
        <v>140</v>
      </c>
      <c r="D80" s="39">
        <v>134</v>
      </c>
      <c r="E80" s="39">
        <v>112.1</v>
      </c>
      <c r="F80" s="40">
        <v>83.65671641791045</v>
      </c>
      <c r="G80" s="41"/>
      <c r="H80" s="152">
        <v>2.1830000000000003</v>
      </c>
      <c r="I80" s="153">
        <v>2.1900000000000004</v>
      </c>
      <c r="J80" s="153">
        <v>1.4349999999999998</v>
      </c>
      <c r="K80" s="42">
        <v>65.52511415525112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1"/>
      <c r="I81" s="151"/>
      <c r="J81" s="151"/>
      <c r="K81" s="33"/>
    </row>
    <row r="82" spans="1:11" s="34" customFormat="1" ht="11.25" customHeight="1">
      <c r="A82" s="36" t="s">
        <v>64</v>
      </c>
      <c r="B82" s="30"/>
      <c r="C82" s="31">
        <v>6</v>
      </c>
      <c r="D82" s="31">
        <v>5</v>
      </c>
      <c r="E82" s="31">
        <v>5</v>
      </c>
      <c r="F82" s="32"/>
      <c r="G82" s="32"/>
      <c r="H82" s="151">
        <v>0.15</v>
      </c>
      <c r="I82" s="151">
        <v>0.113</v>
      </c>
      <c r="J82" s="151">
        <v>0.113</v>
      </c>
      <c r="K82" s="33"/>
    </row>
    <row r="83" spans="1:11" s="34" customFormat="1" ht="11.25" customHeight="1">
      <c r="A83" s="36" t="s">
        <v>65</v>
      </c>
      <c r="B83" s="30"/>
      <c r="C83" s="31">
        <v>8</v>
      </c>
      <c r="D83" s="31">
        <v>8</v>
      </c>
      <c r="E83" s="31"/>
      <c r="F83" s="32"/>
      <c r="G83" s="32"/>
      <c r="H83" s="151">
        <v>0.122</v>
      </c>
      <c r="I83" s="151">
        <v>0.122</v>
      </c>
      <c r="J83" s="151"/>
      <c r="K83" s="33"/>
    </row>
    <row r="84" spans="1:11" s="43" customFormat="1" ht="11.25" customHeight="1">
      <c r="A84" s="37" t="s">
        <v>66</v>
      </c>
      <c r="B84" s="38"/>
      <c r="C84" s="39">
        <v>14</v>
      </c>
      <c r="D84" s="39">
        <v>13</v>
      </c>
      <c r="E84" s="39">
        <v>5</v>
      </c>
      <c r="F84" s="40">
        <v>38.46153846153846</v>
      </c>
      <c r="G84" s="41"/>
      <c r="H84" s="152">
        <v>0.272</v>
      </c>
      <c r="I84" s="153">
        <v>0.235</v>
      </c>
      <c r="J84" s="153">
        <v>0.113</v>
      </c>
      <c r="K84" s="42">
        <v>48.08510638297873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1"/>
      <c r="I85" s="151"/>
      <c r="J85" s="15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4"/>
      <c r="I86" s="155"/>
      <c r="J86" s="155"/>
      <c r="K86" s="51"/>
    </row>
    <row r="87" spans="1:11" s="43" customFormat="1" ht="11.25" customHeight="1">
      <c r="A87" s="52" t="s">
        <v>67</v>
      </c>
      <c r="B87" s="53"/>
      <c r="C87" s="54">
        <v>277</v>
      </c>
      <c r="D87" s="54">
        <v>258</v>
      </c>
      <c r="E87" s="54">
        <v>234.1</v>
      </c>
      <c r="F87" s="55">
        <f>IF(D87&gt;0,100*E87/D87,0)</f>
        <v>90.73643410852713</v>
      </c>
      <c r="G87" s="41"/>
      <c r="H87" s="156">
        <v>4.8420000000000005</v>
      </c>
      <c r="I87" s="157">
        <v>4.8100000000000005</v>
      </c>
      <c r="J87" s="157">
        <v>3.929</v>
      </c>
      <c r="K87" s="55">
        <f>IF(I87&gt;0,100*J87/I87,0)</f>
        <v>81.68399168399166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1" useFirstPageNumber="1" horizontalDpi="600" verticalDpi="600" orientation="portrait" paperSize="9" scale="70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/>
  <dimension ref="A1:K625"/>
  <sheetViews>
    <sheetView view="pageBreakPreview" zoomScale="81" zoomScaleSheetLayoutView="81" zoomScalePageLayoutView="0" workbookViewId="0" topLeftCell="A1">
      <selection activeCell="A1" sqref="A1"/>
    </sheetView>
  </sheetViews>
  <sheetFormatPr defaultColWidth="9.8515625" defaultRowHeight="11.25" customHeight="1"/>
  <cols>
    <col min="1" max="1" width="20.28125" style="63" customWidth="1"/>
    <col min="2" max="2" width="0.85546875" style="63" customWidth="1"/>
    <col min="3" max="3" width="13.7109375" style="63" customWidth="1"/>
    <col min="4" max="4" width="13.140625" style="63" customWidth="1"/>
    <col min="5" max="6" width="12.421875" style="63" customWidth="1"/>
    <col min="7" max="7" width="0.71875" style="63" customWidth="1"/>
    <col min="8" max="8" width="13.421875" style="63" customWidth="1"/>
    <col min="9" max="9" width="13.28125" style="63" customWidth="1"/>
    <col min="10" max="11" width="12.421875" style="63" customWidth="1"/>
    <col min="12" max="12" width="9.8515625" style="63" customWidth="1"/>
    <col min="13" max="15" width="11.421875" style="7" customWidth="1"/>
    <col min="16" max="16384" width="9.8515625" style="63" customWidth="1"/>
  </cols>
  <sheetData>
    <row r="1" spans="1:11" s="1" customFormat="1" ht="12.75" customHeigh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s="1" customFormat="1" ht="11.25" customHeight="1">
      <c r="A2" s="3" t="s">
        <v>102</v>
      </c>
      <c r="B2" s="4"/>
      <c r="C2" s="4"/>
      <c r="D2" s="4"/>
      <c r="E2" s="5"/>
      <c r="F2" s="4"/>
      <c r="G2" s="4"/>
      <c r="H2" s="4"/>
      <c r="I2" s="6"/>
      <c r="J2" s="200" t="s">
        <v>69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01" t="s">
        <v>2</v>
      </c>
      <c r="D4" s="202"/>
      <c r="E4" s="202"/>
      <c r="F4" s="203"/>
      <c r="G4" s="10"/>
      <c r="H4" s="204" t="s">
        <v>3</v>
      </c>
      <c r="I4" s="205"/>
      <c r="J4" s="205"/>
      <c r="K4" s="206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2015</v>
      </c>
      <c r="D6" s="17">
        <f>E6-1</f>
        <v>2016</v>
      </c>
      <c r="E6" s="17">
        <v>2017</v>
      </c>
      <c r="F6" s="18">
        <f>E6</f>
        <v>2017</v>
      </c>
      <c r="G6" s="19"/>
      <c r="H6" s="16">
        <f>J6-2</f>
        <v>2015</v>
      </c>
      <c r="I6" s="17">
        <f>J6-1</f>
        <v>2016</v>
      </c>
      <c r="J6" s="17">
        <v>2017</v>
      </c>
      <c r="K6" s="18">
        <f>J6</f>
        <v>2017</v>
      </c>
    </row>
    <row r="7" spans="1:11" s="11" customFormat="1" ht="11.25" customHeight="1" thickBot="1">
      <c r="A7" s="20"/>
      <c r="B7" s="9"/>
      <c r="C7" s="21" t="s">
        <v>277</v>
      </c>
      <c r="D7" s="22" t="s">
        <v>6</v>
      </c>
      <c r="E7" s="22"/>
      <c r="F7" s="23" t="str">
        <f>CONCATENATE(D6,"=100")</f>
        <v>2016=100</v>
      </c>
      <c r="G7" s="24"/>
      <c r="H7" s="21" t="s">
        <v>277</v>
      </c>
      <c r="I7" s="22" t="s">
        <v>6</v>
      </c>
      <c r="J7" s="22">
        <v>10</v>
      </c>
      <c r="K7" s="23" t="str">
        <f>CONCATENATE(I6,"=100")</f>
        <v>2016=100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51"/>
      <c r="I9" s="151"/>
      <c r="J9" s="151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51"/>
      <c r="I10" s="151"/>
      <c r="J10" s="151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51"/>
      <c r="I11" s="151"/>
      <c r="J11" s="151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51"/>
      <c r="I12" s="151"/>
      <c r="J12" s="151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52"/>
      <c r="I13" s="153"/>
      <c r="J13" s="15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1"/>
      <c r="I14" s="151"/>
      <c r="J14" s="151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52"/>
      <c r="I15" s="153"/>
      <c r="J15" s="15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1"/>
      <c r="I16" s="151"/>
      <c r="J16" s="151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52"/>
      <c r="I17" s="153"/>
      <c r="J17" s="15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1"/>
      <c r="I18" s="151"/>
      <c r="J18" s="151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51"/>
      <c r="I19" s="151"/>
      <c r="J19" s="151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51"/>
      <c r="I20" s="151"/>
      <c r="J20" s="151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1"/>
      <c r="I21" s="151"/>
      <c r="J21" s="151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52"/>
      <c r="I22" s="153"/>
      <c r="J22" s="15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1"/>
      <c r="I23" s="151"/>
      <c r="J23" s="151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52"/>
      <c r="I24" s="153"/>
      <c r="J24" s="15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1"/>
      <c r="I25" s="151"/>
      <c r="J25" s="151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52"/>
      <c r="I26" s="153"/>
      <c r="J26" s="15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1"/>
      <c r="I27" s="151"/>
      <c r="J27" s="151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51"/>
      <c r="I28" s="151"/>
      <c r="J28" s="151"/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51"/>
      <c r="I29" s="151"/>
      <c r="J29" s="151"/>
      <c r="K29" s="33"/>
    </row>
    <row r="30" spans="1:11" s="34" customFormat="1" ht="11.25" customHeight="1">
      <c r="A30" s="36" t="s">
        <v>22</v>
      </c>
      <c r="B30" s="30"/>
      <c r="C30" s="31"/>
      <c r="D30" s="31"/>
      <c r="E30" s="31"/>
      <c r="F30" s="32"/>
      <c r="G30" s="32"/>
      <c r="H30" s="151"/>
      <c r="I30" s="151"/>
      <c r="J30" s="151"/>
      <c r="K30" s="33"/>
    </row>
    <row r="31" spans="1:11" s="43" customFormat="1" ht="11.25" customHeight="1">
      <c r="A31" s="44" t="s">
        <v>23</v>
      </c>
      <c r="B31" s="38"/>
      <c r="C31" s="39"/>
      <c r="D31" s="39"/>
      <c r="E31" s="39"/>
      <c r="F31" s="40"/>
      <c r="G31" s="41"/>
      <c r="H31" s="152"/>
      <c r="I31" s="153"/>
      <c r="J31" s="15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1"/>
      <c r="I32" s="151"/>
      <c r="J32" s="151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51"/>
      <c r="I33" s="151"/>
      <c r="J33" s="151"/>
      <c r="K33" s="33"/>
    </row>
    <row r="34" spans="1:11" s="34" customFormat="1" ht="11.25" customHeight="1">
      <c r="A34" s="36" t="s">
        <v>25</v>
      </c>
      <c r="B34" s="30"/>
      <c r="C34" s="31"/>
      <c r="D34" s="31"/>
      <c r="E34" s="31"/>
      <c r="F34" s="32"/>
      <c r="G34" s="32"/>
      <c r="H34" s="151"/>
      <c r="I34" s="151"/>
      <c r="J34" s="151"/>
      <c r="K34" s="33"/>
    </row>
    <row r="35" spans="1:11" s="34" customFormat="1" ht="11.25" customHeight="1">
      <c r="A35" s="36" t="s">
        <v>26</v>
      </c>
      <c r="B35" s="30"/>
      <c r="C35" s="31"/>
      <c r="D35" s="31"/>
      <c r="E35" s="31"/>
      <c r="F35" s="32"/>
      <c r="G35" s="32"/>
      <c r="H35" s="151"/>
      <c r="I35" s="151"/>
      <c r="J35" s="151"/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51"/>
      <c r="I36" s="151"/>
      <c r="J36" s="151"/>
      <c r="K36" s="33"/>
    </row>
    <row r="37" spans="1:11" s="43" customFormat="1" ht="11.25" customHeight="1">
      <c r="A37" s="37" t="s">
        <v>28</v>
      </c>
      <c r="B37" s="38"/>
      <c r="C37" s="39"/>
      <c r="D37" s="39"/>
      <c r="E37" s="39"/>
      <c r="F37" s="40"/>
      <c r="G37" s="41"/>
      <c r="H37" s="152"/>
      <c r="I37" s="153"/>
      <c r="J37" s="15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1"/>
      <c r="I38" s="151"/>
      <c r="J38" s="151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52">
        <v>0.08</v>
      </c>
      <c r="I39" s="153">
        <v>0.075</v>
      </c>
      <c r="J39" s="153">
        <v>0.06</v>
      </c>
      <c r="K39" s="42">
        <v>80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1"/>
      <c r="I40" s="151"/>
      <c r="J40" s="151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51"/>
      <c r="I41" s="151"/>
      <c r="J41" s="151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51"/>
      <c r="I42" s="151"/>
      <c r="J42" s="151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51"/>
      <c r="I43" s="151"/>
      <c r="J43" s="151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51"/>
      <c r="I44" s="151"/>
      <c r="J44" s="151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51"/>
      <c r="I45" s="151"/>
      <c r="J45" s="151"/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51"/>
      <c r="I46" s="151"/>
      <c r="J46" s="151"/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51"/>
      <c r="I47" s="151"/>
      <c r="J47" s="151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51"/>
      <c r="I48" s="151"/>
      <c r="J48" s="151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51"/>
      <c r="I49" s="151"/>
      <c r="J49" s="151"/>
      <c r="K49" s="33"/>
    </row>
    <row r="50" spans="1:11" s="43" customFormat="1" ht="11.25" customHeight="1">
      <c r="A50" s="44" t="s">
        <v>39</v>
      </c>
      <c r="B50" s="38"/>
      <c r="C50" s="39"/>
      <c r="D50" s="39"/>
      <c r="E50" s="39"/>
      <c r="F50" s="40"/>
      <c r="G50" s="41"/>
      <c r="H50" s="152"/>
      <c r="I50" s="153"/>
      <c r="J50" s="15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1"/>
      <c r="I51" s="151"/>
      <c r="J51" s="151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52"/>
      <c r="I52" s="153"/>
      <c r="J52" s="15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1"/>
      <c r="I53" s="151"/>
      <c r="J53" s="151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51"/>
      <c r="I54" s="151"/>
      <c r="J54" s="151"/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51"/>
      <c r="I55" s="151"/>
      <c r="J55" s="151"/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51"/>
      <c r="I56" s="151"/>
      <c r="J56" s="151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51"/>
      <c r="I57" s="151"/>
      <c r="J57" s="151"/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/>
      <c r="F58" s="32"/>
      <c r="G58" s="32"/>
      <c r="H58" s="151"/>
      <c r="I58" s="151"/>
      <c r="J58" s="151"/>
      <c r="K58" s="33"/>
    </row>
    <row r="59" spans="1:11" s="43" customFormat="1" ht="11.25" customHeight="1">
      <c r="A59" s="37" t="s">
        <v>46</v>
      </c>
      <c r="B59" s="38"/>
      <c r="C59" s="39"/>
      <c r="D59" s="39"/>
      <c r="E59" s="39"/>
      <c r="F59" s="40"/>
      <c r="G59" s="41"/>
      <c r="H59" s="152"/>
      <c r="I59" s="153"/>
      <c r="J59" s="15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1"/>
      <c r="I60" s="151"/>
      <c r="J60" s="151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51">
        <v>6.531</v>
      </c>
      <c r="I61" s="151">
        <v>6.572</v>
      </c>
      <c r="J61" s="151">
        <v>7.57</v>
      </c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51">
        <v>0.325</v>
      </c>
      <c r="I62" s="151">
        <v>0.29</v>
      </c>
      <c r="J62" s="151">
        <v>0.415</v>
      </c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51">
        <v>13.065</v>
      </c>
      <c r="I63" s="151">
        <v>15.399</v>
      </c>
      <c r="J63" s="151">
        <v>17.699</v>
      </c>
      <c r="K63" s="33"/>
    </row>
    <row r="64" spans="1:11" s="43" customFormat="1" ht="11.25" customHeight="1">
      <c r="A64" s="37" t="s">
        <v>50</v>
      </c>
      <c r="B64" s="38"/>
      <c r="C64" s="39"/>
      <c r="D64" s="39"/>
      <c r="E64" s="39"/>
      <c r="F64" s="40"/>
      <c r="G64" s="41"/>
      <c r="H64" s="152">
        <v>19.921</v>
      </c>
      <c r="I64" s="153">
        <v>22.261</v>
      </c>
      <c r="J64" s="153">
        <v>25.684</v>
      </c>
      <c r="K64" s="42">
        <v>115.37666771483762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1"/>
      <c r="I65" s="151"/>
      <c r="J65" s="151"/>
      <c r="K65" s="33"/>
    </row>
    <row r="66" spans="1:11" s="43" customFormat="1" ht="11.25" customHeight="1">
      <c r="A66" s="37" t="s">
        <v>51</v>
      </c>
      <c r="B66" s="38"/>
      <c r="C66" s="39"/>
      <c r="D66" s="39"/>
      <c r="E66" s="39"/>
      <c r="F66" s="40"/>
      <c r="G66" s="41"/>
      <c r="H66" s="152">
        <v>28.578</v>
      </c>
      <c r="I66" s="153">
        <v>26.5</v>
      </c>
      <c r="J66" s="153">
        <v>21</v>
      </c>
      <c r="K66" s="42">
        <v>79.24528301886792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1"/>
      <c r="I67" s="151"/>
      <c r="J67" s="151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51"/>
      <c r="I68" s="151"/>
      <c r="J68" s="151"/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51"/>
      <c r="I69" s="151"/>
      <c r="J69" s="151"/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52"/>
      <c r="I70" s="153"/>
      <c r="J70" s="15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1"/>
      <c r="I71" s="151"/>
      <c r="J71" s="151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/>
      <c r="F72" s="32"/>
      <c r="G72" s="32"/>
      <c r="H72" s="151">
        <v>1.081</v>
      </c>
      <c r="I72" s="151">
        <v>1.106</v>
      </c>
      <c r="J72" s="151">
        <v>1.171</v>
      </c>
      <c r="K72" s="33"/>
    </row>
    <row r="73" spans="1:11" s="34" customFormat="1" ht="11.25" customHeight="1">
      <c r="A73" s="36" t="s">
        <v>56</v>
      </c>
      <c r="B73" s="30"/>
      <c r="C73" s="31"/>
      <c r="D73" s="31"/>
      <c r="E73" s="31"/>
      <c r="F73" s="32"/>
      <c r="G73" s="32"/>
      <c r="H73" s="151">
        <v>3.99</v>
      </c>
      <c r="I73" s="151">
        <v>5.929</v>
      </c>
      <c r="J73" s="151">
        <v>5.172</v>
      </c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51">
        <v>1.925</v>
      </c>
      <c r="I74" s="151">
        <v>2.202</v>
      </c>
      <c r="J74" s="151">
        <v>2.019</v>
      </c>
      <c r="K74" s="33"/>
    </row>
    <row r="75" spans="1:11" s="34" customFormat="1" ht="11.25" customHeight="1">
      <c r="A75" s="36" t="s">
        <v>58</v>
      </c>
      <c r="B75" s="30"/>
      <c r="C75" s="31"/>
      <c r="D75" s="31"/>
      <c r="E75" s="31"/>
      <c r="F75" s="32"/>
      <c r="G75" s="32"/>
      <c r="H75" s="151">
        <v>0.027</v>
      </c>
      <c r="I75" s="151">
        <v>0.066</v>
      </c>
      <c r="J75" s="151">
        <v>0.066</v>
      </c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51">
        <v>2.353</v>
      </c>
      <c r="I76" s="151">
        <v>4.242</v>
      </c>
      <c r="J76" s="151">
        <v>3.64</v>
      </c>
      <c r="K76" s="33"/>
    </row>
    <row r="77" spans="1:11" s="34" customFormat="1" ht="11.25" customHeight="1">
      <c r="A77" s="36" t="s">
        <v>60</v>
      </c>
      <c r="B77" s="30"/>
      <c r="C77" s="31"/>
      <c r="D77" s="31"/>
      <c r="E77" s="31"/>
      <c r="F77" s="32"/>
      <c r="G77" s="32"/>
      <c r="H77" s="151"/>
      <c r="I77" s="151"/>
      <c r="J77" s="151"/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51">
        <v>1.05</v>
      </c>
      <c r="I78" s="151">
        <v>0.735</v>
      </c>
      <c r="J78" s="151">
        <v>1.142</v>
      </c>
      <c r="K78" s="33"/>
    </row>
    <row r="79" spans="1:11" s="34" customFormat="1" ht="11.25" customHeight="1">
      <c r="A79" s="36" t="s">
        <v>62</v>
      </c>
      <c r="B79" s="30"/>
      <c r="C79" s="31"/>
      <c r="D79" s="31"/>
      <c r="E79" s="31"/>
      <c r="F79" s="32"/>
      <c r="G79" s="32"/>
      <c r="H79" s="151">
        <v>9.333</v>
      </c>
      <c r="I79" s="151">
        <v>10.069</v>
      </c>
      <c r="J79" s="151">
        <v>8.63</v>
      </c>
      <c r="K79" s="33"/>
    </row>
    <row r="80" spans="1:11" s="43" customFormat="1" ht="11.25" customHeight="1">
      <c r="A80" s="44" t="s">
        <v>63</v>
      </c>
      <c r="B80" s="38"/>
      <c r="C80" s="39"/>
      <c r="D80" s="39"/>
      <c r="E80" s="39"/>
      <c r="F80" s="40"/>
      <c r="G80" s="41"/>
      <c r="H80" s="152">
        <v>19.759</v>
      </c>
      <c r="I80" s="153">
        <v>24.349000000000004</v>
      </c>
      <c r="J80" s="153">
        <v>21.840000000000003</v>
      </c>
      <c r="K80" s="42">
        <v>89.69567538707956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1"/>
      <c r="I81" s="151"/>
      <c r="J81" s="151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51">
        <v>0.074</v>
      </c>
      <c r="I82" s="151">
        <v>0.108</v>
      </c>
      <c r="J82" s="151">
        <v>0.108</v>
      </c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51"/>
      <c r="I83" s="151"/>
      <c r="J83" s="151"/>
      <c r="K83" s="33"/>
    </row>
    <row r="84" spans="1:11" s="43" customFormat="1" ht="11.25" customHeight="1">
      <c r="A84" s="37" t="s">
        <v>66</v>
      </c>
      <c r="B84" s="38"/>
      <c r="C84" s="39"/>
      <c r="D84" s="39"/>
      <c r="E84" s="39"/>
      <c r="F84" s="40"/>
      <c r="G84" s="41"/>
      <c r="H84" s="152">
        <v>0.074</v>
      </c>
      <c r="I84" s="153">
        <v>0.108</v>
      </c>
      <c r="J84" s="153">
        <v>0.108</v>
      </c>
      <c r="K84" s="42">
        <v>100.00000000000001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1"/>
      <c r="I85" s="151"/>
      <c r="J85" s="15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4"/>
      <c r="I86" s="155"/>
      <c r="J86" s="155"/>
      <c r="K86" s="51"/>
    </row>
    <row r="87" spans="1:11" s="43" customFormat="1" ht="11.25" customHeight="1">
      <c r="A87" s="52" t="s">
        <v>67</v>
      </c>
      <c r="B87" s="53"/>
      <c r="C87" s="54"/>
      <c r="D87" s="54"/>
      <c r="E87" s="54"/>
      <c r="F87" s="55"/>
      <c r="G87" s="41"/>
      <c r="H87" s="156">
        <v>68.41199999999999</v>
      </c>
      <c r="I87" s="157">
        <v>73.293</v>
      </c>
      <c r="J87" s="157">
        <v>68.69200000000001</v>
      </c>
      <c r="K87" s="55">
        <f>IF(I87&gt;0,100*J87/I87,0)</f>
        <v>93.72245644195216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2" useFirstPageNumber="1" horizontalDpi="600" verticalDpi="600" orientation="portrait" paperSize="9" scale="70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5"/>
  <dimension ref="A1:K625"/>
  <sheetViews>
    <sheetView view="pageBreakPreview" zoomScale="81" zoomScaleSheetLayoutView="81" zoomScalePageLayoutView="0" workbookViewId="0" topLeftCell="A1">
      <selection activeCell="A1" sqref="A1"/>
    </sheetView>
  </sheetViews>
  <sheetFormatPr defaultColWidth="9.8515625" defaultRowHeight="11.25" customHeight="1"/>
  <cols>
    <col min="1" max="1" width="20.28125" style="63" customWidth="1"/>
    <col min="2" max="2" width="0.85546875" style="63" customWidth="1"/>
    <col min="3" max="3" width="13.7109375" style="63" customWidth="1"/>
    <col min="4" max="4" width="13.140625" style="63" customWidth="1"/>
    <col min="5" max="6" width="12.421875" style="63" customWidth="1"/>
    <col min="7" max="7" width="0.71875" style="63" customWidth="1"/>
    <col min="8" max="8" width="13.421875" style="63" customWidth="1"/>
    <col min="9" max="9" width="13.28125" style="63" customWidth="1"/>
    <col min="10" max="11" width="12.421875" style="63" customWidth="1"/>
    <col min="12" max="12" width="9.8515625" style="63" customWidth="1"/>
    <col min="13" max="15" width="11.421875" style="7" customWidth="1"/>
    <col min="16" max="16384" width="9.8515625" style="63" customWidth="1"/>
  </cols>
  <sheetData>
    <row r="1" spans="1:11" s="1" customFormat="1" ht="12.75" customHeigh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s="1" customFormat="1" ht="11.25" customHeight="1">
      <c r="A2" s="3" t="s">
        <v>103</v>
      </c>
      <c r="B2" s="4"/>
      <c r="C2" s="4"/>
      <c r="D2" s="4"/>
      <c r="E2" s="5"/>
      <c r="F2" s="4"/>
      <c r="G2" s="4"/>
      <c r="H2" s="4"/>
      <c r="I2" s="6"/>
      <c r="J2" s="200" t="s">
        <v>69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01" t="s">
        <v>2</v>
      </c>
      <c r="D4" s="202"/>
      <c r="E4" s="202"/>
      <c r="F4" s="203"/>
      <c r="G4" s="10"/>
      <c r="H4" s="204" t="s">
        <v>3</v>
      </c>
      <c r="I4" s="205"/>
      <c r="J4" s="205"/>
      <c r="K4" s="206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2015</v>
      </c>
      <c r="D6" s="17">
        <f>E6-1</f>
        <v>2016</v>
      </c>
      <c r="E6" s="17">
        <v>2017</v>
      </c>
      <c r="F6" s="18">
        <f>E6</f>
        <v>2017</v>
      </c>
      <c r="G6" s="19"/>
      <c r="H6" s="16">
        <f>J6-2</f>
        <v>2015</v>
      </c>
      <c r="I6" s="17">
        <f>J6-1</f>
        <v>2016</v>
      </c>
      <c r="J6" s="17">
        <v>2017</v>
      </c>
      <c r="K6" s="18">
        <f>J6</f>
        <v>2017</v>
      </c>
    </row>
    <row r="7" spans="1:11" s="11" customFormat="1" ht="11.25" customHeight="1" thickBot="1">
      <c r="A7" s="20"/>
      <c r="B7" s="9"/>
      <c r="C7" s="21" t="s">
        <v>277</v>
      </c>
      <c r="D7" s="22" t="s">
        <v>6</v>
      </c>
      <c r="E7" s="22"/>
      <c r="F7" s="23" t="str">
        <f>CONCATENATE(D6,"=100")</f>
        <v>2016=100</v>
      </c>
      <c r="G7" s="24"/>
      <c r="H7" s="21" t="s">
        <v>277</v>
      </c>
      <c r="I7" s="22" t="s">
        <v>6</v>
      </c>
      <c r="J7" s="22">
        <v>10</v>
      </c>
      <c r="K7" s="23" t="str">
        <f>CONCATENATE(I6,"=100")</f>
        <v>2016=100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51"/>
      <c r="I9" s="151"/>
      <c r="J9" s="151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51"/>
      <c r="I10" s="151"/>
      <c r="J10" s="151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51"/>
      <c r="I11" s="151"/>
      <c r="J11" s="151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51"/>
      <c r="I12" s="151"/>
      <c r="J12" s="151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52"/>
      <c r="I13" s="153"/>
      <c r="J13" s="15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1"/>
      <c r="I14" s="151"/>
      <c r="J14" s="151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52"/>
      <c r="I15" s="153"/>
      <c r="J15" s="15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1"/>
      <c r="I16" s="151"/>
      <c r="J16" s="151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52"/>
      <c r="I17" s="153"/>
      <c r="J17" s="15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1"/>
      <c r="I18" s="151"/>
      <c r="J18" s="151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51"/>
      <c r="I19" s="151"/>
      <c r="J19" s="151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51"/>
      <c r="I20" s="151"/>
      <c r="J20" s="151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1"/>
      <c r="I21" s="151"/>
      <c r="J21" s="151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52"/>
      <c r="I22" s="153"/>
      <c r="J22" s="15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1"/>
      <c r="I23" s="151"/>
      <c r="J23" s="151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52"/>
      <c r="I24" s="153"/>
      <c r="J24" s="15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1"/>
      <c r="I25" s="151"/>
      <c r="J25" s="151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52"/>
      <c r="I26" s="153"/>
      <c r="J26" s="15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1"/>
      <c r="I27" s="151"/>
      <c r="J27" s="151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51"/>
      <c r="I28" s="151"/>
      <c r="J28" s="151"/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51"/>
      <c r="I29" s="151"/>
      <c r="J29" s="151"/>
      <c r="K29" s="33"/>
    </row>
    <row r="30" spans="1:11" s="34" customFormat="1" ht="11.25" customHeight="1">
      <c r="A30" s="36" t="s">
        <v>22</v>
      </c>
      <c r="B30" s="30"/>
      <c r="C30" s="31"/>
      <c r="D30" s="31"/>
      <c r="E30" s="31"/>
      <c r="F30" s="32"/>
      <c r="G30" s="32"/>
      <c r="H30" s="151"/>
      <c r="I30" s="151"/>
      <c r="J30" s="151"/>
      <c r="K30" s="33"/>
    </row>
    <row r="31" spans="1:11" s="43" customFormat="1" ht="11.25" customHeight="1">
      <c r="A31" s="44" t="s">
        <v>23</v>
      </c>
      <c r="B31" s="38"/>
      <c r="C31" s="39"/>
      <c r="D31" s="39"/>
      <c r="E31" s="39"/>
      <c r="F31" s="40"/>
      <c r="G31" s="41"/>
      <c r="H31" s="152"/>
      <c r="I31" s="153"/>
      <c r="J31" s="15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1"/>
      <c r="I32" s="151"/>
      <c r="J32" s="151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51"/>
      <c r="I33" s="151"/>
      <c r="J33" s="151"/>
      <c r="K33" s="33"/>
    </row>
    <row r="34" spans="1:11" s="34" customFormat="1" ht="11.25" customHeight="1">
      <c r="A34" s="36" t="s">
        <v>25</v>
      </c>
      <c r="B34" s="30"/>
      <c r="C34" s="31"/>
      <c r="D34" s="31"/>
      <c r="E34" s="31"/>
      <c r="F34" s="32"/>
      <c r="G34" s="32"/>
      <c r="H34" s="151"/>
      <c r="I34" s="151"/>
      <c r="J34" s="151"/>
      <c r="K34" s="33"/>
    </row>
    <row r="35" spans="1:11" s="34" customFormat="1" ht="11.25" customHeight="1">
      <c r="A35" s="36" t="s">
        <v>26</v>
      </c>
      <c r="B35" s="30"/>
      <c r="C35" s="31"/>
      <c r="D35" s="31"/>
      <c r="E35" s="31"/>
      <c r="F35" s="32"/>
      <c r="G35" s="32"/>
      <c r="H35" s="151"/>
      <c r="I35" s="151"/>
      <c r="J35" s="151"/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51">
        <v>5</v>
      </c>
      <c r="I36" s="151">
        <v>5.225</v>
      </c>
      <c r="J36" s="151">
        <v>6.2</v>
      </c>
      <c r="K36" s="33"/>
    </row>
    <row r="37" spans="1:11" s="43" customFormat="1" ht="11.25" customHeight="1">
      <c r="A37" s="37" t="s">
        <v>28</v>
      </c>
      <c r="B37" s="38"/>
      <c r="C37" s="39"/>
      <c r="D37" s="39"/>
      <c r="E37" s="39"/>
      <c r="F37" s="40"/>
      <c r="G37" s="41"/>
      <c r="H37" s="152">
        <v>5</v>
      </c>
      <c r="I37" s="153">
        <v>5.225</v>
      </c>
      <c r="J37" s="153">
        <v>6.2</v>
      </c>
      <c r="K37" s="42">
        <v>118.66028708133972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1"/>
      <c r="I38" s="151"/>
      <c r="J38" s="151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52"/>
      <c r="I39" s="153"/>
      <c r="J39" s="15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1"/>
      <c r="I40" s="151"/>
      <c r="J40" s="151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51"/>
      <c r="I41" s="151"/>
      <c r="J41" s="151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51"/>
      <c r="I42" s="151"/>
      <c r="J42" s="151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51"/>
      <c r="I43" s="151"/>
      <c r="J43" s="151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51"/>
      <c r="I44" s="151"/>
      <c r="J44" s="151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51"/>
      <c r="I45" s="151"/>
      <c r="J45" s="151"/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51"/>
      <c r="I46" s="151"/>
      <c r="J46" s="151"/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51"/>
      <c r="I47" s="151"/>
      <c r="J47" s="151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51"/>
      <c r="I48" s="151"/>
      <c r="J48" s="151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51"/>
      <c r="I49" s="151"/>
      <c r="J49" s="151"/>
      <c r="K49" s="33"/>
    </row>
    <row r="50" spans="1:11" s="43" customFormat="1" ht="11.25" customHeight="1">
      <c r="A50" s="44" t="s">
        <v>39</v>
      </c>
      <c r="B50" s="38"/>
      <c r="C50" s="39"/>
      <c r="D50" s="39"/>
      <c r="E50" s="39"/>
      <c r="F50" s="40"/>
      <c r="G50" s="41"/>
      <c r="H50" s="152"/>
      <c r="I50" s="153"/>
      <c r="J50" s="15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1"/>
      <c r="I51" s="151"/>
      <c r="J51" s="151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52"/>
      <c r="I52" s="153"/>
      <c r="J52" s="15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1"/>
      <c r="I53" s="151"/>
      <c r="J53" s="151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51"/>
      <c r="I54" s="151"/>
      <c r="J54" s="151"/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51"/>
      <c r="I55" s="151"/>
      <c r="J55" s="151"/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51"/>
      <c r="I56" s="151"/>
      <c r="J56" s="151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51"/>
      <c r="I57" s="151"/>
      <c r="J57" s="151"/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/>
      <c r="F58" s="32"/>
      <c r="G58" s="32"/>
      <c r="H58" s="151"/>
      <c r="I58" s="151"/>
      <c r="J58" s="151"/>
      <c r="K58" s="33"/>
    </row>
    <row r="59" spans="1:11" s="43" customFormat="1" ht="11.25" customHeight="1">
      <c r="A59" s="37" t="s">
        <v>46</v>
      </c>
      <c r="B59" s="38"/>
      <c r="C59" s="39"/>
      <c r="D59" s="39"/>
      <c r="E59" s="39"/>
      <c r="F59" s="40"/>
      <c r="G59" s="41"/>
      <c r="H59" s="152"/>
      <c r="I59" s="153"/>
      <c r="J59" s="15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1"/>
      <c r="I60" s="151"/>
      <c r="J60" s="151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51">
        <v>4.5</v>
      </c>
      <c r="I61" s="151">
        <v>7.105</v>
      </c>
      <c r="J61" s="151">
        <v>5.654</v>
      </c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51">
        <v>1.795</v>
      </c>
      <c r="I62" s="151">
        <v>2.612</v>
      </c>
      <c r="J62" s="151">
        <v>1.379</v>
      </c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51">
        <v>90.052</v>
      </c>
      <c r="I63" s="151">
        <v>179.449</v>
      </c>
      <c r="J63" s="151">
        <v>123.081</v>
      </c>
      <c r="K63" s="33"/>
    </row>
    <row r="64" spans="1:11" s="43" customFormat="1" ht="11.25" customHeight="1">
      <c r="A64" s="37" t="s">
        <v>50</v>
      </c>
      <c r="B64" s="38"/>
      <c r="C64" s="39"/>
      <c r="D64" s="39"/>
      <c r="E64" s="39"/>
      <c r="F64" s="40"/>
      <c r="G64" s="41"/>
      <c r="H64" s="152">
        <v>96.34700000000001</v>
      </c>
      <c r="I64" s="153">
        <v>189.16600000000003</v>
      </c>
      <c r="J64" s="153">
        <v>130.114</v>
      </c>
      <c r="K64" s="42">
        <v>68.78297368448874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1"/>
      <c r="I65" s="151"/>
      <c r="J65" s="151"/>
      <c r="K65" s="33"/>
    </row>
    <row r="66" spans="1:11" s="43" customFormat="1" ht="11.25" customHeight="1">
      <c r="A66" s="37" t="s">
        <v>51</v>
      </c>
      <c r="B66" s="38"/>
      <c r="C66" s="39"/>
      <c r="D66" s="39"/>
      <c r="E66" s="39"/>
      <c r="F66" s="40"/>
      <c r="G66" s="41"/>
      <c r="H66" s="152">
        <v>1.44</v>
      </c>
      <c r="I66" s="153">
        <v>2</v>
      </c>
      <c r="J66" s="153">
        <v>1.3</v>
      </c>
      <c r="K66" s="42">
        <v>65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1"/>
      <c r="I67" s="151"/>
      <c r="J67" s="151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51"/>
      <c r="I68" s="151"/>
      <c r="J68" s="151"/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51"/>
      <c r="I69" s="151"/>
      <c r="J69" s="151"/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52"/>
      <c r="I70" s="153"/>
      <c r="J70" s="15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1"/>
      <c r="I71" s="151"/>
      <c r="J71" s="151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/>
      <c r="F72" s="32"/>
      <c r="G72" s="32"/>
      <c r="H72" s="151">
        <v>1.357</v>
      </c>
      <c r="I72" s="151">
        <v>1.238</v>
      </c>
      <c r="J72" s="151">
        <v>1.002</v>
      </c>
      <c r="K72" s="33"/>
    </row>
    <row r="73" spans="1:11" s="34" customFormat="1" ht="11.25" customHeight="1">
      <c r="A73" s="36" t="s">
        <v>56</v>
      </c>
      <c r="B73" s="30"/>
      <c r="C73" s="31"/>
      <c r="D73" s="31"/>
      <c r="E73" s="31"/>
      <c r="F73" s="32"/>
      <c r="G73" s="32"/>
      <c r="H73" s="151">
        <v>0.794</v>
      </c>
      <c r="I73" s="151">
        <v>1.343</v>
      </c>
      <c r="J73" s="151">
        <v>1.115</v>
      </c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51">
        <v>0.072</v>
      </c>
      <c r="I74" s="151">
        <v>0.08</v>
      </c>
      <c r="J74" s="151">
        <v>0.054</v>
      </c>
      <c r="K74" s="33"/>
    </row>
    <row r="75" spans="1:11" s="34" customFormat="1" ht="11.25" customHeight="1">
      <c r="A75" s="36" t="s">
        <v>58</v>
      </c>
      <c r="B75" s="30"/>
      <c r="C75" s="31"/>
      <c r="D75" s="31"/>
      <c r="E75" s="31"/>
      <c r="F75" s="32"/>
      <c r="G75" s="32"/>
      <c r="H75" s="151"/>
      <c r="I75" s="151"/>
      <c r="J75" s="151"/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51">
        <v>9.572</v>
      </c>
      <c r="I76" s="151">
        <v>6.938</v>
      </c>
      <c r="J76" s="151">
        <v>7.434</v>
      </c>
      <c r="K76" s="33"/>
    </row>
    <row r="77" spans="1:11" s="34" customFormat="1" ht="11.25" customHeight="1">
      <c r="A77" s="36" t="s">
        <v>60</v>
      </c>
      <c r="B77" s="30"/>
      <c r="C77" s="31"/>
      <c r="D77" s="31"/>
      <c r="E77" s="31"/>
      <c r="F77" s="32"/>
      <c r="G77" s="32"/>
      <c r="H77" s="151"/>
      <c r="I77" s="151"/>
      <c r="J77" s="151"/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51">
        <v>0.364</v>
      </c>
      <c r="I78" s="151">
        <v>0.502</v>
      </c>
      <c r="J78" s="151">
        <v>0.742</v>
      </c>
      <c r="K78" s="33"/>
    </row>
    <row r="79" spans="1:11" s="34" customFormat="1" ht="11.25" customHeight="1">
      <c r="A79" s="36" t="s">
        <v>62</v>
      </c>
      <c r="B79" s="30"/>
      <c r="C79" s="31"/>
      <c r="D79" s="31"/>
      <c r="E79" s="31"/>
      <c r="F79" s="32"/>
      <c r="G79" s="32"/>
      <c r="H79" s="151">
        <v>2.18</v>
      </c>
      <c r="I79" s="151">
        <v>7.147</v>
      </c>
      <c r="J79" s="151">
        <v>2.667</v>
      </c>
      <c r="K79" s="33"/>
    </row>
    <row r="80" spans="1:11" s="43" customFormat="1" ht="11.25" customHeight="1">
      <c r="A80" s="44" t="s">
        <v>63</v>
      </c>
      <c r="B80" s="38"/>
      <c r="C80" s="39"/>
      <c r="D80" s="39"/>
      <c r="E80" s="39"/>
      <c r="F80" s="40"/>
      <c r="G80" s="41"/>
      <c r="H80" s="152">
        <v>14.338999999999999</v>
      </c>
      <c r="I80" s="153">
        <v>17.248</v>
      </c>
      <c r="J80" s="153">
        <v>13.014000000000001</v>
      </c>
      <c r="K80" s="42">
        <v>75.45222634508349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1"/>
      <c r="I81" s="151"/>
      <c r="J81" s="151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51">
        <v>0.213</v>
      </c>
      <c r="I82" s="151">
        <v>0.218</v>
      </c>
      <c r="J82" s="151">
        <v>0.212</v>
      </c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51">
        <v>0.147</v>
      </c>
      <c r="I83" s="151">
        <v>0.16</v>
      </c>
      <c r="J83" s="151">
        <v>0.186</v>
      </c>
      <c r="K83" s="33"/>
    </row>
    <row r="84" spans="1:11" s="43" customFormat="1" ht="11.25" customHeight="1">
      <c r="A84" s="37" t="s">
        <v>66</v>
      </c>
      <c r="B84" s="38"/>
      <c r="C84" s="39"/>
      <c r="D84" s="39"/>
      <c r="E84" s="39"/>
      <c r="F84" s="40"/>
      <c r="G84" s="41"/>
      <c r="H84" s="152">
        <v>0.36</v>
      </c>
      <c r="I84" s="153">
        <v>0.378</v>
      </c>
      <c r="J84" s="153">
        <v>0.398</v>
      </c>
      <c r="K84" s="42">
        <v>105.2910052910053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1"/>
      <c r="I85" s="151"/>
      <c r="J85" s="15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4"/>
      <c r="I86" s="155"/>
      <c r="J86" s="155"/>
      <c r="K86" s="51"/>
    </row>
    <row r="87" spans="1:11" s="43" customFormat="1" ht="11.25" customHeight="1">
      <c r="A87" s="52" t="s">
        <v>67</v>
      </c>
      <c r="B87" s="53"/>
      <c r="C87" s="54"/>
      <c r="D87" s="54"/>
      <c r="E87" s="54"/>
      <c r="F87" s="55"/>
      <c r="G87" s="41"/>
      <c r="H87" s="156">
        <v>117.486</v>
      </c>
      <c r="I87" s="157">
        <v>214.017</v>
      </c>
      <c r="J87" s="157">
        <v>151.026</v>
      </c>
      <c r="K87" s="55">
        <f>IF(I87&gt;0,100*J87/I87,0)</f>
        <v>70.56729138339477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3" useFirstPageNumber="1" horizontalDpi="600" verticalDpi="600" orientation="portrait" paperSize="9" scale="70" r:id="rId1"/>
  <headerFooter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6"/>
  <dimension ref="A1:K625"/>
  <sheetViews>
    <sheetView view="pageBreakPreview" zoomScale="81" zoomScaleSheetLayoutView="81" zoomScalePageLayoutView="0" workbookViewId="0" topLeftCell="A1">
      <selection activeCell="A1" sqref="A1"/>
    </sheetView>
  </sheetViews>
  <sheetFormatPr defaultColWidth="9.8515625" defaultRowHeight="11.25" customHeight="1"/>
  <cols>
    <col min="1" max="1" width="20.28125" style="63" customWidth="1"/>
    <col min="2" max="2" width="0.85546875" style="63" customWidth="1"/>
    <col min="3" max="3" width="13.7109375" style="63" customWidth="1"/>
    <col min="4" max="4" width="13.140625" style="63" customWidth="1"/>
    <col min="5" max="6" width="12.421875" style="63" customWidth="1"/>
    <col min="7" max="7" width="0.71875" style="63" customWidth="1"/>
    <col min="8" max="8" width="13.421875" style="63" customWidth="1"/>
    <col min="9" max="9" width="13.28125" style="63" customWidth="1"/>
    <col min="10" max="11" width="12.421875" style="63" customWidth="1"/>
    <col min="12" max="12" width="9.8515625" style="63" customWidth="1"/>
    <col min="13" max="15" width="11.421875" style="7" customWidth="1"/>
    <col min="16" max="16384" width="9.8515625" style="63" customWidth="1"/>
  </cols>
  <sheetData>
    <row r="1" spans="1:11" s="1" customFormat="1" ht="12.75" customHeigh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s="1" customFormat="1" ht="11.25" customHeight="1">
      <c r="A2" s="3" t="s">
        <v>104</v>
      </c>
      <c r="B2" s="4"/>
      <c r="C2" s="4"/>
      <c r="D2" s="4"/>
      <c r="E2" s="5"/>
      <c r="F2" s="4"/>
      <c r="G2" s="4"/>
      <c r="H2" s="4"/>
      <c r="I2" s="6"/>
      <c r="J2" s="200" t="s">
        <v>69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01" t="s">
        <v>2</v>
      </c>
      <c r="D4" s="202"/>
      <c r="E4" s="202"/>
      <c r="F4" s="203"/>
      <c r="G4" s="10"/>
      <c r="H4" s="204" t="s">
        <v>3</v>
      </c>
      <c r="I4" s="205"/>
      <c r="J4" s="205"/>
      <c r="K4" s="206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2015</v>
      </c>
      <c r="D6" s="17">
        <f>E6-1</f>
        <v>2016</v>
      </c>
      <c r="E6" s="17">
        <v>2017</v>
      </c>
      <c r="F6" s="18">
        <f>E6</f>
        <v>2017</v>
      </c>
      <c r="G6" s="19"/>
      <c r="H6" s="16">
        <f>J6-2</f>
        <v>2015</v>
      </c>
      <c r="I6" s="17">
        <f>J6-1</f>
        <v>2016</v>
      </c>
      <c r="J6" s="17">
        <v>2017</v>
      </c>
      <c r="K6" s="18">
        <f>J6</f>
        <v>2017</v>
      </c>
    </row>
    <row r="7" spans="1:11" s="11" customFormat="1" ht="11.25" customHeight="1" thickBot="1">
      <c r="A7" s="20"/>
      <c r="B7" s="9"/>
      <c r="C7" s="21" t="s">
        <v>277</v>
      </c>
      <c r="D7" s="22" t="s">
        <v>6</v>
      </c>
      <c r="E7" s="22"/>
      <c r="F7" s="23" t="str">
        <f>CONCATENATE(D6,"=100")</f>
        <v>2016=100</v>
      </c>
      <c r="G7" s="24"/>
      <c r="H7" s="21" t="s">
        <v>277</v>
      </c>
      <c r="I7" s="22" t="s">
        <v>6</v>
      </c>
      <c r="J7" s="22">
        <v>10</v>
      </c>
      <c r="K7" s="23" t="str">
        <f>CONCATENATE(I6,"=100")</f>
        <v>2016=100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51"/>
      <c r="I9" s="151"/>
      <c r="J9" s="151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51"/>
      <c r="I10" s="151"/>
      <c r="J10" s="151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51"/>
      <c r="I11" s="151"/>
      <c r="J11" s="151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51"/>
      <c r="I12" s="151"/>
      <c r="J12" s="151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52"/>
      <c r="I13" s="153"/>
      <c r="J13" s="15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1"/>
      <c r="I14" s="151"/>
      <c r="J14" s="151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52"/>
      <c r="I15" s="153"/>
      <c r="J15" s="15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1"/>
      <c r="I16" s="151"/>
      <c r="J16" s="151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52"/>
      <c r="I17" s="153"/>
      <c r="J17" s="15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1"/>
      <c r="I18" s="151"/>
      <c r="J18" s="151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51"/>
      <c r="I19" s="151"/>
      <c r="J19" s="151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51"/>
      <c r="I20" s="151"/>
      <c r="J20" s="151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1"/>
      <c r="I21" s="151"/>
      <c r="J21" s="151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52"/>
      <c r="I22" s="153"/>
      <c r="J22" s="15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1"/>
      <c r="I23" s="151"/>
      <c r="J23" s="151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52"/>
      <c r="I24" s="153"/>
      <c r="J24" s="15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1"/>
      <c r="I25" s="151"/>
      <c r="J25" s="151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52"/>
      <c r="I26" s="153"/>
      <c r="J26" s="15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1"/>
      <c r="I27" s="151"/>
      <c r="J27" s="151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51"/>
      <c r="I28" s="151"/>
      <c r="J28" s="151"/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51"/>
      <c r="I29" s="151"/>
      <c r="J29" s="151"/>
      <c r="K29" s="33"/>
    </row>
    <row r="30" spans="1:11" s="34" customFormat="1" ht="11.25" customHeight="1">
      <c r="A30" s="36" t="s">
        <v>22</v>
      </c>
      <c r="B30" s="30"/>
      <c r="C30" s="31"/>
      <c r="D30" s="31"/>
      <c r="E30" s="31"/>
      <c r="F30" s="32"/>
      <c r="G30" s="32"/>
      <c r="H30" s="151"/>
      <c r="I30" s="151"/>
      <c r="J30" s="151"/>
      <c r="K30" s="33"/>
    </row>
    <row r="31" spans="1:11" s="43" customFormat="1" ht="11.25" customHeight="1">
      <c r="A31" s="44" t="s">
        <v>23</v>
      </c>
      <c r="B31" s="38"/>
      <c r="C31" s="39"/>
      <c r="D31" s="39"/>
      <c r="E31" s="39"/>
      <c r="F31" s="40"/>
      <c r="G31" s="41"/>
      <c r="H31" s="152"/>
      <c r="I31" s="153"/>
      <c r="J31" s="15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1"/>
      <c r="I32" s="151"/>
      <c r="J32" s="151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51"/>
      <c r="I33" s="151"/>
      <c r="J33" s="151"/>
      <c r="K33" s="33"/>
    </row>
    <row r="34" spans="1:11" s="34" customFormat="1" ht="11.25" customHeight="1">
      <c r="A34" s="36" t="s">
        <v>25</v>
      </c>
      <c r="B34" s="30"/>
      <c r="C34" s="31"/>
      <c r="D34" s="31"/>
      <c r="E34" s="31"/>
      <c r="F34" s="32"/>
      <c r="G34" s="32"/>
      <c r="H34" s="151"/>
      <c r="I34" s="151"/>
      <c r="J34" s="151"/>
      <c r="K34" s="33"/>
    </row>
    <row r="35" spans="1:11" s="34" customFormat="1" ht="11.25" customHeight="1">
      <c r="A35" s="36" t="s">
        <v>26</v>
      </c>
      <c r="B35" s="30"/>
      <c r="C35" s="31"/>
      <c r="D35" s="31"/>
      <c r="E35" s="31"/>
      <c r="F35" s="32"/>
      <c r="G35" s="32"/>
      <c r="H35" s="151"/>
      <c r="I35" s="151"/>
      <c r="J35" s="151"/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51">
        <v>108</v>
      </c>
      <c r="I36" s="151">
        <v>110.2</v>
      </c>
      <c r="J36" s="151">
        <v>120</v>
      </c>
      <c r="K36" s="33"/>
    </row>
    <row r="37" spans="1:11" s="43" customFormat="1" ht="11.25" customHeight="1">
      <c r="A37" s="37" t="s">
        <v>28</v>
      </c>
      <c r="B37" s="38"/>
      <c r="C37" s="39"/>
      <c r="D37" s="39"/>
      <c r="E37" s="39"/>
      <c r="F37" s="40"/>
      <c r="G37" s="41"/>
      <c r="H37" s="152">
        <v>108</v>
      </c>
      <c r="I37" s="153">
        <v>110.2</v>
      </c>
      <c r="J37" s="153">
        <v>120</v>
      </c>
      <c r="K37" s="42">
        <v>108.8929219600726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1"/>
      <c r="I38" s="151"/>
      <c r="J38" s="151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52">
        <v>1.3</v>
      </c>
      <c r="I39" s="153">
        <v>0.87</v>
      </c>
      <c r="J39" s="153">
        <v>0.79</v>
      </c>
      <c r="K39" s="42">
        <v>90.80459770114942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1"/>
      <c r="I40" s="151"/>
      <c r="J40" s="151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51"/>
      <c r="I41" s="151"/>
      <c r="J41" s="151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51"/>
      <c r="I42" s="151"/>
      <c r="J42" s="151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51"/>
      <c r="I43" s="151"/>
      <c r="J43" s="151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51"/>
      <c r="I44" s="151"/>
      <c r="J44" s="151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51"/>
      <c r="I45" s="151"/>
      <c r="J45" s="151"/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51"/>
      <c r="I46" s="151"/>
      <c r="J46" s="151"/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51"/>
      <c r="I47" s="151"/>
      <c r="J47" s="151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51"/>
      <c r="I48" s="151"/>
      <c r="J48" s="151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51"/>
      <c r="I49" s="151"/>
      <c r="J49" s="151"/>
      <c r="K49" s="33"/>
    </row>
    <row r="50" spans="1:11" s="43" customFormat="1" ht="11.25" customHeight="1">
      <c r="A50" s="44" t="s">
        <v>39</v>
      </c>
      <c r="B50" s="38"/>
      <c r="C50" s="39"/>
      <c r="D50" s="39"/>
      <c r="E50" s="39"/>
      <c r="F50" s="40"/>
      <c r="G50" s="41"/>
      <c r="H50" s="152"/>
      <c r="I50" s="153"/>
      <c r="J50" s="15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1"/>
      <c r="I51" s="151"/>
      <c r="J51" s="151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52"/>
      <c r="I52" s="153"/>
      <c r="J52" s="15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1"/>
      <c r="I53" s="151"/>
      <c r="J53" s="151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51"/>
      <c r="I54" s="151"/>
      <c r="J54" s="151"/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51"/>
      <c r="I55" s="151"/>
      <c r="J55" s="151"/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51"/>
      <c r="I56" s="151"/>
      <c r="J56" s="151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51"/>
      <c r="I57" s="151"/>
      <c r="J57" s="151"/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/>
      <c r="F58" s="32"/>
      <c r="G58" s="32"/>
      <c r="H58" s="151"/>
      <c r="I58" s="151"/>
      <c r="J58" s="151"/>
      <c r="K58" s="33"/>
    </row>
    <row r="59" spans="1:11" s="43" customFormat="1" ht="11.25" customHeight="1">
      <c r="A59" s="37" t="s">
        <v>46</v>
      </c>
      <c r="B59" s="38"/>
      <c r="C59" s="39"/>
      <c r="D59" s="39"/>
      <c r="E59" s="39"/>
      <c r="F59" s="40"/>
      <c r="G59" s="41"/>
      <c r="H59" s="152"/>
      <c r="I59" s="153"/>
      <c r="J59" s="15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1"/>
      <c r="I60" s="151"/>
      <c r="J60" s="151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51">
        <v>39.852</v>
      </c>
      <c r="I61" s="151">
        <v>55.683</v>
      </c>
      <c r="J61" s="151">
        <v>38.75</v>
      </c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51">
        <v>493.576</v>
      </c>
      <c r="I62" s="151">
        <v>587.278</v>
      </c>
      <c r="J62" s="151">
        <v>423.409</v>
      </c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51">
        <v>405.079</v>
      </c>
      <c r="I63" s="151">
        <v>550.239</v>
      </c>
      <c r="J63" s="151">
        <v>381.453</v>
      </c>
      <c r="K63" s="33"/>
    </row>
    <row r="64" spans="1:11" s="43" customFormat="1" ht="11.25" customHeight="1">
      <c r="A64" s="37" t="s">
        <v>50</v>
      </c>
      <c r="B64" s="38"/>
      <c r="C64" s="39"/>
      <c r="D64" s="39"/>
      <c r="E64" s="39"/>
      <c r="F64" s="40"/>
      <c r="G64" s="41"/>
      <c r="H64" s="152">
        <v>938.5070000000001</v>
      </c>
      <c r="I64" s="153">
        <v>1193.2</v>
      </c>
      <c r="J64" s="153">
        <v>843.612</v>
      </c>
      <c r="K64" s="42">
        <v>70.70164264163593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1"/>
      <c r="I65" s="151"/>
      <c r="J65" s="151"/>
      <c r="K65" s="33"/>
    </row>
    <row r="66" spans="1:11" s="43" customFormat="1" ht="11.25" customHeight="1">
      <c r="A66" s="37" t="s">
        <v>51</v>
      </c>
      <c r="B66" s="38"/>
      <c r="C66" s="39"/>
      <c r="D66" s="39"/>
      <c r="E66" s="39"/>
      <c r="F66" s="40"/>
      <c r="G66" s="41"/>
      <c r="H66" s="152">
        <v>79.025</v>
      </c>
      <c r="I66" s="153">
        <v>78.65</v>
      </c>
      <c r="J66" s="153">
        <v>82</v>
      </c>
      <c r="K66" s="42">
        <v>104.25937698664971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1"/>
      <c r="I67" s="151"/>
      <c r="J67" s="151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51"/>
      <c r="I68" s="151"/>
      <c r="J68" s="151"/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51"/>
      <c r="I69" s="151"/>
      <c r="J69" s="151"/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52"/>
      <c r="I70" s="153"/>
      <c r="J70" s="15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1"/>
      <c r="I71" s="151"/>
      <c r="J71" s="151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/>
      <c r="F72" s="32"/>
      <c r="G72" s="32"/>
      <c r="H72" s="151">
        <v>48.054</v>
      </c>
      <c r="I72" s="151">
        <v>42.843</v>
      </c>
      <c r="J72" s="151">
        <v>38.446</v>
      </c>
      <c r="K72" s="33"/>
    </row>
    <row r="73" spans="1:11" s="34" customFormat="1" ht="11.25" customHeight="1">
      <c r="A73" s="36" t="s">
        <v>56</v>
      </c>
      <c r="B73" s="30"/>
      <c r="C73" s="31"/>
      <c r="D73" s="31"/>
      <c r="E73" s="31"/>
      <c r="F73" s="32"/>
      <c r="G73" s="32"/>
      <c r="H73" s="151">
        <v>0.2639</v>
      </c>
      <c r="I73" s="151">
        <v>3.432</v>
      </c>
      <c r="J73" s="151">
        <v>3.573</v>
      </c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51">
        <v>6.046</v>
      </c>
      <c r="I74" s="151">
        <v>5.011</v>
      </c>
      <c r="J74" s="151">
        <v>3.118</v>
      </c>
      <c r="K74" s="33"/>
    </row>
    <row r="75" spans="1:11" s="34" customFormat="1" ht="11.25" customHeight="1">
      <c r="A75" s="36" t="s">
        <v>58</v>
      </c>
      <c r="B75" s="30"/>
      <c r="C75" s="31"/>
      <c r="D75" s="31"/>
      <c r="E75" s="31"/>
      <c r="F75" s="32"/>
      <c r="G75" s="32"/>
      <c r="H75" s="151">
        <v>0.178</v>
      </c>
      <c r="I75" s="151">
        <v>0.232</v>
      </c>
      <c r="J75" s="151">
        <v>0.232</v>
      </c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51">
        <v>112.011</v>
      </c>
      <c r="I76" s="151">
        <v>68.234</v>
      </c>
      <c r="J76" s="151">
        <v>102.736</v>
      </c>
      <c r="K76" s="33"/>
    </row>
    <row r="77" spans="1:11" s="34" customFormat="1" ht="11.25" customHeight="1">
      <c r="A77" s="36" t="s">
        <v>60</v>
      </c>
      <c r="B77" s="30"/>
      <c r="C77" s="31"/>
      <c r="D77" s="31"/>
      <c r="E77" s="31"/>
      <c r="F77" s="32"/>
      <c r="G77" s="32"/>
      <c r="H77" s="151"/>
      <c r="I77" s="151"/>
      <c r="J77" s="151"/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51">
        <v>9.675</v>
      </c>
      <c r="I78" s="151">
        <v>16.657</v>
      </c>
      <c r="J78" s="151">
        <v>21.56</v>
      </c>
      <c r="K78" s="33"/>
    </row>
    <row r="79" spans="1:11" s="34" customFormat="1" ht="11.25" customHeight="1">
      <c r="A79" s="36" t="s">
        <v>62</v>
      </c>
      <c r="B79" s="30"/>
      <c r="C79" s="31"/>
      <c r="D79" s="31"/>
      <c r="E79" s="31"/>
      <c r="F79" s="32"/>
      <c r="G79" s="32"/>
      <c r="H79" s="151">
        <v>50.068</v>
      </c>
      <c r="I79" s="151">
        <v>24.478</v>
      </c>
      <c r="J79" s="151">
        <v>39.127</v>
      </c>
      <c r="K79" s="33"/>
    </row>
    <row r="80" spans="1:11" s="43" customFormat="1" ht="11.25" customHeight="1">
      <c r="A80" s="44" t="s">
        <v>63</v>
      </c>
      <c r="B80" s="38"/>
      <c r="C80" s="39"/>
      <c r="D80" s="39"/>
      <c r="E80" s="39"/>
      <c r="F80" s="40"/>
      <c r="G80" s="41"/>
      <c r="H80" s="152">
        <v>226.29590000000002</v>
      </c>
      <c r="I80" s="153">
        <v>160.88700000000003</v>
      </c>
      <c r="J80" s="153">
        <v>208.79200000000003</v>
      </c>
      <c r="K80" s="42">
        <v>129.77555675722712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1"/>
      <c r="I81" s="151"/>
      <c r="J81" s="151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51">
        <v>0.179</v>
      </c>
      <c r="I82" s="151">
        <v>0.179</v>
      </c>
      <c r="J82" s="151">
        <v>0.186</v>
      </c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51">
        <v>0.071</v>
      </c>
      <c r="I83" s="151">
        <v>0.075</v>
      </c>
      <c r="J83" s="151">
        <v>0.075</v>
      </c>
      <c r="K83" s="33"/>
    </row>
    <row r="84" spans="1:11" s="43" customFormat="1" ht="11.25" customHeight="1">
      <c r="A84" s="37" t="s">
        <v>66</v>
      </c>
      <c r="B84" s="38"/>
      <c r="C84" s="39"/>
      <c r="D84" s="39"/>
      <c r="E84" s="39"/>
      <c r="F84" s="40"/>
      <c r="G84" s="41"/>
      <c r="H84" s="152">
        <v>0.25</v>
      </c>
      <c r="I84" s="153">
        <v>0.254</v>
      </c>
      <c r="J84" s="153">
        <v>0.261</v>
      </c>
      <c r="K84" s="42">
        <v>102.75590551181102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1"/>
      <c r="I85" s="151"/>
      <c r="J85" s="15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4"/>
      <c r="I86" s="155"/>
      <c r="J86" s="155"/>
      <c r="K86" s="51"/>
    </row>
    <row r="87" spans="1:11" s="43" customFormat="1" ht="11.25" customHeight="1">
      <c r="A87" s="52" t="s">
        <v>67</v>
      </c>
      <c r="B87" s="53"/>
      <c r="C87" s="54"/>
      <c r="D87" s="54"/>
      <c r="E87" s="54"/>
      <c r="F87" s="55"/>
      <c r="G87" s="41"/>
      <c r="H87" s="156">
        <v>1353.3779000000002</v>
      </c>
      <c r="I87" s="157">
        <v>1544.061</v>
      </c>
      <c r="J87" s="157">
        <v>1255.455</v>
      </c>
      <c r="K87" s="55">
        <f>IF(I87&gt;0,100*J87/I87,0)</f>
        <v>81.30864000839345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4" useFirstPageNumber="1" horizontalDpi="600" verticalDpi="600" orientation="portrait" paperSize="9" scale="7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K625"/>
  <sheetViews>
    <sheetView view="pageBreakPreview" zoomScale="86" zoomScaleSheetLayoutView="86" zoomScalePageLayoutView="0" workbookViewId="0" topLeftCell="A1">
      <selection activeCell="A1" sqref="A1"/>
    </sheetView>
  </sheetViews>
  <sheetFormatPr defaultColWidth="9.8515625" defaultRowHeight="11.25" customHeight="1"/>
  <cols>
    <col min="1" max="1" width="20.2812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5" width="11.421875" style="7" customWidth="1"/>
    <col min="16" max="16384" width="9.8515625" style="63" customWidth="1"/>
  </cols>
  <sheetData>
    <row r="1" spans="1:11" s="1" customFormat="1" ht="12.75" customHeigh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s="1" customFormat="1" ht="11.25" customHeight="1">
      <c r="A2" s="3" t="s">
        <v>68</v>
      </c>
      <c r="B2" s="4"/>
      <c r="C2" s="4"/>
      <c r="D2" s="4"/>
      <c r="E2" s="5"/>
      <c r="F2" s="4"/>
      <c r="G2" s="4"/>
      <c r="H2" s="4"/>
      <c r="I2" s="6"/>
      <c r="J2" s="200" t="s">
        <v>69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01" t="s">
        <v>2</v>
      </c>
      <c r="D4" s="202"/>
      <c r="E4" s="202"/>
      <c r="F4" s="203"/>
      <c r="G4" s="10"/>
      <c r="H4" s="204" t="s">
        <v>3</v>
      </c>
      <c r="I4" s="205"/>
      <c r="J4" s="205"/>
      <c r="K4" s="206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2016</v>
      </c>
      <c r="D6" s="17">
        <f>E6-1</f>
        <v>2017</v>
      </c>
      <c r="E6" s="17">
        <v>2018</v>
      </c>
      <c r="F6" s="18">
        <f>E6</f>
        <v>2018</v>
      </c>
      <c r="G6" s="19"/>
      <c r="H6" s="16">
        <f>J6-2</f>
        <v>2016</v>
      </c>
      <c r="I6" s="17">
        <f>J6-1</f>
        <v>2017</v>
      </c>
      <c r="J6" s="17">
        <v>2018</v>
      </c>
      <c r="K6" s="18">
        <f>J6</f>
        <v>2018</v>
      </c>
    </row>
    <row r="7" spans="1:11" s="11" customFormat="1" ht="11.25" customHeight="1" thickBot="1">
      <c r="A7" s="20"/>
      <c r="B7" s="9"/>
      <c r="C7" s="21" t="s">
        <v>6</v>
      </c>
      <c r="D7" s="22" t="s">
        <v>6</v>
      </c>
      <c r="E7" s="22">
        <v>10</v>
      </c>
      <c r="F7" s="23" t="str">
        <f>CONCATENATE(D6,"=100")</f>
        <v>2017=100</v>
      </c>
      <c r="G7" s="24"/>
      <c r="H7" s="21" t="s">
        <v>6</v>
      </c>
      <c r="I7" s="22" t="s">
        <v>6</v>
      </c>
      <c r="J7" s="22"/>
      <c r="K7" s="23" t="str">
        <f>CONCATENATE(I6,"=100")</f>
        <v>2017=100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1730</v>
      </c>
      <c r="D9" s="31">
        <v>1209</v>
      </c>
      <c r="E9" s="31">
        <v>1209</v>
      </c>
      <c r="F9" s="32"/>
      <c r="G9" s="32"/>
      <c r="H9" s="151">
        <v>5.369</v>
      </c>
      <c r="I9" s="151">
        <v>4.44</v>
      </c>
      <c r="J9" s="151"/>
      <c r="K9" s="33"/>
    </row>
    <row r="10" spans="1:11" s="34" customFormat="1" ht="11.25" customHeight="1">
      <c r="A10" s="36" t="s">
        <v>8</v>
      </c>
      <c r="B10" s="30"/>
      <c r="C10" s="31">
        <v>3682</v>
      </c>
      <c r="D10" s="31">
        <v>1912</v>
      </c>
      <c r="E10" s="31">
        <v>1912</v>
      </c>
      <c r="F10" s="32"/>
      <c r="G10" s="32"/>
      <c r="H10" s="151">
        <v>9.822</v>
      </c>
      <c r="I10" s="151">
        <v>4.4958</v>
      </c>
      <c r="J10" s="151"/>
      <c r="K10" s="33"/>
    </row>
    <row r="11" spans="1:11" s="34" customFormat="1" ht="11.25" customHeight="1">
      <c r="A11" s="29" t="s">
        <v>9</v>
      </c>
      <c r="B11" s="30"/>
      <c r="C11" s="31">
        <v>8234</v>
      </c>
      <c r="D11" s="31">
        <v>6645</v>
      </c>
      <c r="E11" s="31">
        <v>6645</v>
      </c>
      <c r="F11" s="32"/>
      <c r="G11" s="32"/>
      <c r="H11" s="151">
        <v>26.76</v>
      </c>
      <c r="I11" s="151">
        <v>14.284</v>
      </c>
      <c r="J11" s="151"/>
      <c r="K11" s="33"/>
    </row>
    <row r="12" spans="1:11" s="34" customFormat="1" ht="11.25" customHeight="1">
      <c r="A12" s="36" t="s">
        <v>10</v>
      </c>
      <c r="B12" s="30"/>
      <c r="C12" s="31">
        <v>380</v>
      </c>
      <c r="D12" s="31">
        <v>230</v>
      </c>
      <c r="E12" s="31">
        <v>230</v>
      </c>
      <c r="F12" s="32"/>
      <c r="G12" s="32"/>
      <c r="H12" s="151">
        <v>0.97</v>
      </c>
      <c r="I12" s="151">
        <v>0.489</v>
      </c>
      <c r="J12" s="151"/>
      <c r="K12" s="33"/>
    </row>
    <row r="13" spans="1:11" s="43" customFormat="1" ht="11.25" customHeight="1">
      <c r="A13" s="37" t="s">
        <v>11</v>
      </c>
      <c r="B13" s="38"/>
      <c r="C13" s="39">
        <v>14026</v>
      </c>
      <c r="D13" s="39">
        <v>9996</v>
      </c>
      <c r="E13" s="39">
        <v>9996</v>
      </c>
      <c r="F13" s="40">
        <v>100</v>
      </c>
      <c r="G13" s="41"/>
      <c r="H13" s="152">
        <v>42.921</v>
      </c>
      <c r="I13" s="153">
        <v>23.7088</v>
      </c>
      <c r="J13" s="15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1"/>
      <c r="I14" s="151"/>
      <c r="J14" s="151"/>
      <c r="K14" s="33"/>
    </row>
    <row r="15" spans="1:11" s="43" customFormat="1" ht="11.25" customHeight="1">
      <c r="A15" s="37" t="s">
        <v>12</v>
      </c>
      <c r="B15" s="38"/>
      <c r="C15" s="39">
        <v>42</v>
      </c>
      <c r="D15" s="39">
        <v>45</v>
      </c>
      <c r="E15" s="39">
        <v>45</v>
      </c>
      <c r="F15" s="40">
        <v>100</v>
      </c>
      <c r="G15" s="41"/>
      <c r="H15" s="152">
        <v>0.054</v>
      </c>
      <c r="I15" s="153">
        <v>0.054</v>
      </c>
      <c r="J15" s="15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1"/>
      <c r="I16" s="151"/>
      <c r="J16" s="151"/>
      <c r="K16" s="33"/>
    </row>
    <row r="17" spans="1:11" s="43" customFormat="1" ht="11.25" customHeight="1">
      <c r="A17" s="37" t="s">
        <v>13</v>
      </c>
      <c r="B17" s="38"/>
      <c r="C17" s="39">
        <v>775</v>
      </c>
      <c r="D17" s="39">
        <v>775</v>
      </c>
      <c r="E17" s="39">
        <v>775</v>
      </c>
      <c r="F17" s="40">
        <v>100</v>
      </c>
      <c r="G17" s="41"/>
      <c r="H17" s="152">
        <v>1.55</v>
      </c>
      <c r="I17" s="153">
        <v>0.591</v>
      </c>
      <c r="J17" s="15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1"/>
      <c r="I18" s="151"/>
      <c r="J18" s="151"/>
      <c r="K18" s="33"/>
    </row>
    <row r="19" spans="1:11" s="34" customFormat="1" ht="11.25" customHeight="1">
      <c r="A19" s="29" t="s">
        <v>14</v>
      </c>
      <c r="B19" s="30"/>
      <c r="C19" s="31">
        <v>25007</v>
      </c>
      <c r="D19" s="31">
        <v>23951</v>
      </c>
      <c r="E19" s="31">
        <v>23951</v>
      </c>
      <c r="F19" s="32"/>
      <c r="G19" s="32"/>
      <c r="H19" s="151">
        <v>161.295</v>
      </c>
      <c r="I19" s="151">
        <v>143.706</v>
      </c>
      <c r="J19" s="151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51"/>
      <c r="I20" s="151"/>
      <c r="J20" s="151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1"/>
      <c r="I21" s="151"/>
      <c r="J21" s="151"/>
      <c r="K21" s="33"/>
    </row>
    <row r="22" spans="1:11" s="43" customFormat="1" ht="11.25" customHeight="1">
      <c r="A22" s="37" t="s">
        <v>17</v>
      </c>
      <c r="B22" s="38"/>
      <c r="C22" s="39">
        <v>25007</v>
      </c>
      <c r="D22" s="39">
        <v>23951</v>
      </c>
      <c r="E22" s="39">
        <v>23951</v>
      </c>
      <c r="F22" s="40">
        <v>100</v>
      </c>
      <c r="G22" s="41"/>
      <c r="H22" s="152">
        <v>161.295</v>
      </c>
      <c r="I22" s="153">
        <v>143.706</v>
      </c>
      <c r="J22" s="15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1"/>
      <c r="I23" s="151"/>
      <c r="J23" s="151"/>
      <c r="K23" s="33"/>
    </row>
    <row r="24" spans="1:11" s="43" customFormat="1" ht="11.25" customHeight="1">
      <c r="A24" s="37" t="s">
        <v>18</v>
      </c>
      <c r="B24" s="38"/>
      <c r="C24" s="39">
        <v>75405</v>
      </c>
      <c r="D24" s="39">
        <v>72878</v>
      </c>
      <c r="E24" s="39">
        <v>73800</v>
      </c>
      <c r="F24" s="40">
        <v>101.26512802217404</v>
      </c>
      <c r="G24" s="41"/>
      <c r="H24" s="152">
        <v>428.284</v>
      </c>
      <c r="I24" s="153">
        <v>347.544</v>
      </c>
      <c r="J24" s="15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1"/>
      <c r="I25" s="151"/>
      <c r="J25" s="151"/>
      <c r="K25" s="33"/>
    </row>
    <row r="26" spans="1:11" s="43" customFormat="1" ht="11.25" customHeight="1">
      <c r="A26" s="37" t="s">
        <v>19</v>
      </c>
      <c r="B26" s="38"/>
      <c r="C26" s="39">
        <v>29500</v>
      </c>
      <c r="D26" s="39">
        <v>28000</v>
      </c>
      <c r="E26" s="39">
        <v>27000</v>
      </c>
      <c r="F26" s="40">
        <v>96.42857142857143</v>
      </c>
      <c r="G26" s="41"/>
      <c r="H26" s="152">
        <v>158</v>
      </c>
      <c r="I26" s="153">
        <v>95</v>
      </c>
      <c r="J26" s="15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1"/>
      <c r="I27" s="151"/>
      <c r="J27" s="151"/>
      <c r="K27" s="33"/>
    </row>
    <row r="28" spans="1:11" s="34" customFormat="1" ht="11.25" customHeight="1">
      <c r="A28" s="36" t="s">
        <v>20</v>
      </c>
      <c r="B28" s="30"/>
      <c r="C28" s="31">
        <v>57373</v>
      </c>
      <c r="D28" s="31">
        <v>54055</v>
      </c>
      <c r="E28" s="31">
        <v>53000</v>
      </c>
      <c r="F28" s="32"/>
      <c r="G28" s="32"/>
      <c r="H28" s="151">
        <v>265.787</v>
      </c>
      <c r="I28" s="151">
        <v>219.242</v>
      </c>
      <c r="J28" s="151"/>
      <c r="K28" s="33"/>
    </row>
    <row r="29" spans="1:11" s="34" customFormat="1" ht="11.25" customHeight="1">
      <c r="A29" s="36" t="s">
        <v>21</v>
      </c>
      <c r="B29" s="30"/>
      <c r="C29" s="31">
        <v>41111</v>
      </c>
      <c r="D29" s="31">
        <v>37860</v>
      </c>
      <c r="E29" s="31">
        <v>37860</v>
      </c>
      <c r="F29" s="32"/>
      <c r="G29" s="32"/>
      <c r="H29" s="151">
        <v>90.923</v>
      </c>
      <c r="I29" s="151">
        <v>60.618</v>
      </c>
      <c r="J29" s="151"/>
      <c r="K29" s="33"/>
    </row>
    <row r="30" spans="1:11" s="34" customFormat="1" ht="11.25" customHeight="1">
      <c r="A30" s="36" t="s">
        <v>22</v>
      </c>
      <c r="B30" s="30"/>
      <c r="C30" s="31">
        <v>53613</v>
      </c>
      <c r="D30" s="31">
        <v>45300</v>
      </c>
      <c r="E30" s="31">
        <v>45000</v>
      </c>
      <c r="F30" s="32"/>
      <c r="G30" s="32"/>
      <c r="H30" s="151">
        <v>202.695</v>
      </c>
      <c r="I30" s="151">
        <v>115.31</v>
      </c>
      <c r="J30" s="151"/>
      <c r="K30" s="33"/>
    </row>
    <row r="31" spans="1:11" s="43" customFormat="1" ht="11.25" customHeight="1">
      <c r="A31" s="44" t="s">
        <v>23</v>
      </c>
      <c r="B31" s="38"/>
      <c r="C31" s="39">
        <v>152097</v>
      </c>
      <c r="D31" s="39">
        <v>137215</v>
      </c>
      <c r="E31" s="39">
        <v>135860</v>
      </c>
      <c r="F31" s="40">
        <v>99.01249863353132</v>
      </c>
      <c r="G31" s="41"/>
      <c r="H31" s="152">
        <v>559.405</v>
      </c>
      <c r="I31" s="153">
        <v>395.17</v>
      </c>
      <c r="J31" s="15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1"/>
      <c r="I32" s="151"/>
      <c r="J32" s="151"/>
      <c r="K32" s="33"/>
    </row>
    <row r="33" spans="1:11" s="34" customFormat="1" ht="11.25" customHeight="1">
      <c r="A33" s="36" t="s">
        <v>24</v>
      </c>
      <c r="B33" s="30"/>
      <c r="C33" s="31">
        <v>24900</v>
      </c>
      <c r="D33" s="31">
        <v>24900</v>
      </c>
      <c r="E33" s="31">
        <v>24500</v>
      </c>
      <c r="F33" s="32"/>
      <c r="G33" s="32"/>
      <c r="H33" s="151">
        <v>101</v>
      </c>
      <c r="I33" s="151">
        <v>86.824</v>
      </c>
      <c r="J33" s="151"/>
      <c r="K33" s="33"/>
    </row>
    <row r="34" spans="1:11" s="34" customFormat="1" ht="11.25" customHeight="1">
      <c r="A34" s="36" t="s">
        <v>25</v>
      </c>
      <c r="B34" s="30"/>
      <c r="C34" s="31">
        <v>13600</v>
      </c>
      <c r="D34" s="31">
        <v>11400</v>
      </c>
      <c r="E34" s="31">
        <v>11400</v>
      </c>
      <c r="F34" s="32"/>
      <c r="G34" s="32"/>
      <c r="H34" s="151">
        <v>54</v>
      </c>
      <c r="I34" s="151">
        <v>32</v>
      </c>
      <c r="J34" s="151"/>
      <c r="K34" s="33"/>
    </row>
    <row r="35" spans="1:11" s="34" customFormat="1" ht="11.25" customHeight="1">
      <c r="A35" s="36" t="s">
        <v>26</v>
      </c>
      <c r="B35" s="30"/>
      <c r="C35" s="31">
        <v>49200</v>
      </c>
      <c r="D35" s="31">
        <v>45000</v>
      </c>
      <c r="E35" s="31">
        <v>50000</v>
      </c>
      <c r="F35" s="32"/>
      <c r="G35" s="32"/>
      <c r="H35" s="151">
        <v>177</v>
      </c>
      <c r="I35" s="151">
        <v>140</v>
      </c>
      <c r="J35" s="151"/>
      <c r="K35" s="33"/>
    </row>
    <row r="36" spans="1:11" s="34" customFormat="1" ht="11.25" customHeight="1">
      <c r="A36" s="36" t="s">
        <v>27</v>
      </c>
      <c r="B36" s="30"/>
      <c r="C36" s="31">
        <v>6520</v>
      </c>
      <c r="D36" s="31">
        <v>6846</v>
      </c>
      <c r="E36" s="31">
        <v>6846</v>
      </c>
      <c r="F36" s="32"/>
      <c r="G36" s="32"/>
      <c r="H36" s="151">
        <v>26.08</v>
      </c>
      <c r="I36" s="151">
        <v>24</v>
      </c>
      <c r="J36" s="151"/>
      <c r="K36" s="33"/>
    </row>
    <row r="37" spans="1:11" s="43" customFormat="1" ht="11.25" customHeight="1">
      <c r="A37" s="37" t="s">
        <v>28</v>
      </c>
      <c r="B37" s="38"/>
      <c r="C37" s="39">
        <v>94220</v>
      </c>
      <c r="D37" s="39">
        <v>88146</v>
      </c>
      <c r="E37" s="39">
        <v>92746</v>
      </c>
      <c r="F37" s="40">
        <v>105.21861457127947</v>
      </c>
      <c r="G37" s="41"/>
      <c r="H37" s="152">
        <v>358.08</v>
      </c>
      <c r="I37" s="153">
        <v>282.824</v>
      </c>
      <c r="J37" s="15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1"/>
      <c r="I38" s="151"/>
      <c r="J38" s="151"/>
      <c r="K38" s="33"/>
    </row>
    <row r="39" spans="1:11" s="43" customFormat="1" ht="11.25" customHeight="1">
      <c r="A39" s="37" t="s">
        <v>29</v>
      </c>
      <c r="B39" s="38"/>
      <c r="C39" s="39">
        <v>4620</v>
      </c>
      <c r="D39" s="39">
        <v>5100</v>
      </c>
      <c r="E39" s="39">
        <v>5150</v>
      </c>
      <c r="F39" s="40">
        <v>100.98039215686275</v>
      </c>
      <c r="G39" s="41"/>
      <c r="H39" s="152">
        <v>7.8</v>
      </c>
      <c r="I39" s="153">
        <v>8.2</v>
      </c>
      <c r="J39" s="15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1"/>
      <c r="I40" s="151"/>
      <c r="J40" s="151"/>
      <c r="K40" s="33"/>
    </row>
    <row r="41" spans="1:11" s="34" customFormat="1" ht="11.25" customHeight="1">
      <c r="A41" s="29" t="s">
        <v>30</v>
      </c>
      <c r="B41" s="30"/>
      <c r="C41" s="31">
        <v>38910</v>
      </c>
      <c r="D41" s="31">
        <v>35781</v>
      </c>
      <c r="E41" s="31">
        <v>39000</v>
      </c>
      <c r="F41" s="32"/>
      <c r="G41" s="32"/>
      <c r="H41" s="151">
        <v>126.861</v>
      </c>
      <c r="I41" s="151">
        <v>27.589</v>
      </c>
      <c r="J41" s="151"/>
      <c r="K41" s="33"/>
    </row>
    <row r="42" spans="1:11" s="34" customFormat="1" ht="11.25" customHeight="1">
      <c r="A42" s="36" t="s">
        <v>31</v>
      </c>
      <c r="B42" s="30"/>
      <c r="C42" s="31">
        <v>231379</v>
      </c>
      <c r="D42" s="31">
        <v>219392</v>
      </c>
      <c r="E42" s="31">
        <v>216700</v>
      </c>
      <c r="F42" s="32"/>
      <c r="G42" s="32"/>
      <c r="H42" s="151">
        <v>1095.965</v>
      </c>
      <c r="I42" s="151">
        <v>590.404</v>
      </c>
      <c r="J42" s="151"/>
      <c r="K42" s="33"/>
    </row>
    <row r="43" spans="1:11" s="34" customFormat="1" ht="11.25" customHeight="1">
      <c r="A43" s="36" t="s">
        <v>32</v>
      </c>
      <c r="B43" s="30"/>
      <c r="C43" s="31">
        <v>58467</v>
      </c>
      <c r="D43" s="31">
        <v>61380</v>
      </c>
      <c r="E43" s="31">
        <v>67000</v>
      </c>
      <c r="F43" s="32"/>
      <c r="G43" s="32"/>
      <c r="H43" s="151">
        <v>290.579</v>
      </c>
      <c r="I43" s="151">
        <v>131.816</v>
      </c>
      <c r="J43" s="151"/>
      <c r="K43" s="33"/>
    </row>
    <row r="44" spans="1:11" s="34" customFormat="1" ht="11.25" customHeight="1">
      <c r="A44" s="36" t="s">
        <v>33</v>
      </c>
      <c r="B44" s="30"/>
      <c r="C44" s="31">
        <v>131877</v>
      </c>
      <c r="D44" s="31">
        <v>127661</v>
      </c>
      <c r="E44" s="31">
        <v>127000</v>
      </c>
      <c r="F44" s="32"/>
      <c r="G44" s="32"/>
      <c r="H44" s="151">
        <v>620.342</v>
      </c>
      <c r="I44" s="151">
        <v>193.195</v>
      </c>
      <c r="J44" s="151"/>
      <c r="K44" s="33"/>
    </row>
    <row r="45" spans="1:11" s="34" customFormat="1" ht="11.25" customHeight="1">
      <c r="A45" s="36" t="s">
        <v>34</v>
      </c>
      <c r="B45" s="30"/>
      <c r="C45" s="31">
        <v>75219</v>
      </c>
      <c r="D45" s="31">
        <v>59990</v>
      </c>
      <c r="E45" s="31">
        <v>72000</v>
      </c>
      <c r="F45" s="32"/>
      <c r="G45" s="32"/>
      <c r="H45" s="151">
        <v>303.698</v>
      </c>
      <c r="I45" s="151">
        <v>79.834</v>
      </c>
      <c r="J45" s="151"/>
      <c r="K45" s="33"/>
    </row>
    <row r="46" spans="1:11" s="34" customFormat="1" ht="11.25" customHeight="1">
      <c r="A46" s="36" t="s">
        <v>35</v>
      </c>
      <c r="B46" s="30"/>
      <c r="C46" s="31">
        <v>74477</v>
      </c>
      <c r="D46" s="31">
        <v>74319</v>
      </c>
      <c r="E46" s="31">
        <v>73870</v>
      </c>
      <c r="F46" s="32"/>
      <c r="G46" s="32"/>
      <c r="H46" s="151">
        <v>246.303</v>
      </c>
      <c r="I46" s="151">
        <v>78.788</v>
      </c>
      <c r="J46" s="151"/>
      <c r="K46" s="33"/>
    </row>
    <row r="47" spans="1:11" s="34" customFormat="1" ht="11.25" customHeight="1">
      <c r="A47" s="36" t="s">
        <v>36</v>
      </c>
      <c r="B47" s="30"/>
      <c r="C47" s="31">
        <v>108161</v>
      </c>
      <c r="D47" s="31">
        <v>96081</v>
      </c>
      <c r="E47" s="31">
        <v>94000</v>
      </c>
      <c r="F47" s="32"/>
      <c r="G47" s="32"/>
      <c r="H47" s="151">
        <v>419.148</v>
      </c>
      <c r="I47" s="151">
        <v>172.691</v>
      </c>
      <c r="J47" s="151"/>
      <c r="K47" s="33"/>
    </row>
    <row r="48" spans="1:11" s="34" customFormat="1" ht="11.25" customHeight="1">
      <c r="A48" s="36" t="s">
        <v>37</v>
      </c>
      <c r="B48" s="30"/>
      <c r="C48" s="31">
        <v>109184</v>
      </c>
      <c r="D48" s="31">
        <v>105465</v>
      </c>
      <c r="E48" s="31">
        <v>94500</v>
      </c>
      <c r="F48" s="32"/>
      <c r="G48" s="32"/>
      <c r="H48" s="151">
        <v>541.77</v>
      </c>
      <c r="I48" s="151">
        <v>127.875</v>
      </c>
      <c r="J48" s="151"/>
      <c r="K48" s="33"/>
    </row>
    <row r="49" spans="1:11" s="34" customFormat="1" ht="11.25" customHeight="1">
      <c r="A49" s="36" t="s">
        <v>38</v>
      </c>
      <c r="B49" s="30"/>
      <c r="C49" s="31">
        <v>72574</v>
      </c>
      <c r="D49" s="31">
        <v>70529</v>
      </c>
      <c r="E49" s="31">
        <v>41400</v>
      </c>
      <c r="F49" s="32"/>
      <c r="G49" s="32"/>
      <c r="H49" s="151">
        <v>314.479</v>
      </c>
      <c r="I49" s="151">
        <v>83.814</v>
      </c>
      <c r="J49" s="151"/>
      <c r="K49" s="33"/>
    </row>
    <row r="50" spans="1:11" s="43" customFormat="1" ht="11.25" customHeight="1">
      <c r="A50" s="44" t="s">
        <v>39</v>
      </c>
      <c r="B50" s="38"/>
      <c r="C50" s="39">
        <v>900248</v>
      </c>
      <c r="D50" s="39">
        <v>850598</v>
      </c>
      <c r="E50" s="39">
        <v>825470</v>
      </c>
      <c r="F50" s="40">
        <v>97.04584304218915</v>
      </c>
      <c r="G50" s="41"/>
      <c r="H50" s="152">
        <v>3959.1449999999995</v>
      </c>
      <c r="I50" s="153">
        <v>1486.006</v>
      </c>
      <c r="J50" s="15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1"/>
      <c r="I51" s="151"/>
      <c r="J51" s="151"/>
      <c r="K51" s="33"/>
    </row>
    <row r="52" spans="1:11" s="43" customFormat="1" ht="11.25" customHeight="1">
      <c r="A52" s="37" t="s">
        <v>40</v>
      </c>
      <c r="B52" s="38"/>
      <c r="C52" s="39">
        <v>26391</v>
      </c>
      <c r="D52" s="39">
        <v>24158</v>
      </c>
      <c r="E52" s="39">
        <v>24158</v>
      </c>
      <c r="F52" s="40">
        <v>100</v>
      </c>
      <c r="G52" s="41"/>
      <c r="H52" s="152">
        <v>70.554</v>
      </c>
      <c r="I52" s="153">
        <v>64.283</v>
      </c>
      <c r="J52" s="15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1"/>
      <c r="I53" s="151"/>
      <c r="J53" s="151"/>
      <c r="K53" s="33"/>
    </row>
    <row r="54" spans="1:11" s="34" customFormat="1" ht="11.25" customHeight="1">
      <c r="A54" s="36" t="s">
        <v>41</v>
      </c>
      <c r="B54" s="30"/>
      <c r="C54" s="31">
        <v>72070</v>
      </c>
      <c r="D54" s="31">
        <v>64268</v>
      </c>
      <c r="E54" s="31">
        <v>64000</v>
      </c>
      <c r="F54" s="32"/>
      <c r="G54" s="32"/>
      <c r="H54" s="151">
        <v>221.754</v>
      </c>
      <c r="I54" s="151">
        <v>173.605</v>
      </c>
      <c r="J54" s="151"/>
      <c r="K54" s="33"/>
    </row>
    <row r="55" spans="1:11" s="34" customFormat="1" ht="11.25" customHeight="1">
      <c r="A55" s="36" t="s">
        <v>42</v>
      </c>
      <c r="B55" s="30"/>
      <c r="C55" s="31">
        <v>52525</v>
      </c>
      <c r="D55" s="31">
        <v>39000</v>
      </c>
      <c r="E55" s="31">
        <v>39820</v>
      </c>
      <c r="F55" s="32"/>
      <c r="G55" s="32"/>
      <c r="H55" s="151">
        <v>93.337</v>
      </c>
      <c r="I55" s="151">
        <v>74.1</v>
      </c>
      <c r="J55" s="151"/>
      <c r="K55" s="33"/>
    </row>
    <row r="56" spans="1:11" s="34" customFormat="1" ht="11.25" customHeight="1">
      <c r="A56" s="36" t="s">
        <v>43</v>
      </c>
      <c r="B56" s="30"/>
      <c r="C56" s="31">
        <v>49000</v>
      </c>
      <c r="D56" s="31">
        <v>38766</v>
      </c>
      <c r="E56" s="31">
        <v>36750</v>
      </c>
      <c r="F56" s="32"/>
      <c r="G56" s="32"/>
      <c r="H56" s="151">
        <v>109</v>
      </c>
      <c r="I56" s="151">
        <v>90.436</v>
      </c>
      <c r="J56" s="151"/>
      <c r="K56" s="33"/>
    </row>
    <row r="57" spans="1:11" s="34" customFormat="1" ht="11.25" customHeight="1">
      <c r="A57" s="36" t="s">
        <v>44</v>
      </c>
      <c r="B57" s="30"/>
      <c r="C57" s="31">
        <v>66720</v>
      </c>
      <c r="D57" s="31">
        <v>58266</v>
      </c>
      <c r="E57" s="31">
        <v>58266</v>
      </c>
      <c r="F57" s="32"/>
      <c r="G57" s="32"/>
      <c r="H57" s="151">
        <v>266.88</v>
      </c>
      <c r="I57" s="151">
        <v>106.9608</v>
      </c>
      <c r="J57" s="151"/>
      <c r="K57" s="33"/>
    </row>
    <row r="58" spans="1:11" s="34" customFormat="1" ht="11.25" customHeight="1">
      <c r="A58" s="36" t="s">
        <v>45</v>
      </c>
      <c r="B58" s="30"/>
      <c r="C58" s="31">
        <v>53814</v>
      </c>
      <c r="D58" s="31">
        <v>46711</v>
      </c>
      <c r="E58" s="31">
        <v>45685</v>
      </c>
      <c r="F58" s="32"/>
      <c r="G58" s="32"/>
      <c r="H58" s="151">
        <v>114.952</v>
      </c>
      <c r="I58" s="151">
        <v>58.966</v>
      </c>
      <c r="J58" s="151"/>
      <c r="K58" s="33"/>
    </row>
    <row r="59" spans="1:11" s="43" customFormat="1" ht="11.25" customHeight="1">
      <c r="A59" s="37" t="s">
        <v>46</v>
      </c>
      <c r="B59" s="38"/>
      <c r="C59" s="39">
        <v>294129</v>
      </c>
      <c r="D59" s="39">
        <v>247011</v>
      </c>
      <c r="E59" s="39">
        <v>244521</v>
      </c>
      <c r="F59" s="40">
        <v>98.9919477270243</v>
      </c>
      <c r="G59" s="41"/>
      <c r="H59" s="152">
        <v>805.923</v>
      </c>
      <c r="I59" s="153">
        <v>504.0678</v>
      </c>
      <c r="J59" s="15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1"/>
      <c r="I60" s="151"/>
      <c r="J60" s="151"/>
      <c r="K60" s="33"/>
    </row>
    <row r="61" spans="1:11" s="34" customFormat="1" ht="11.25" customHeight="1">
      <c r="A61" s="36" t="s">
        <v>47</v>
      </c>
      <c r="B61" s="30"/>
      <c r="C61" s="31">
        <v>1400</v>
      </c>
      <c r="D61" s="31">
        <v>1200</v>
      </c>
      <c r="E61" s="31">
        <v>948</v>
      </c>
      <c r="F61" s="32"/>
      <c r="G61" s="32"/>
      <c r="H61" s="151">
        <v>2.32</v>
      </c>
      <c r="I61" s="151">
        <v>2.85</v>
      </c>
      <c r="J61" s="151"/>
      <c r="K61" s="33"/>
    </row>
    <row r="62" spans="1:11" s="34" customFormat="1" ht="11.25" customHeight="1">
      <c r="A62" s="36" t="s">
        <v>48</v>
      </c>
      <c r="B62" s="30"/>
      <c r="C62" s="31">
        <v>1040</v>
      </c>
      <c r="D62" s="31">
        <v>890</v>
      </c>
      <c r="E62" s="31">
        <v>890</v>
      </c>
      <c r="F62" s="32"/>
      <c r="G62" s="32"/>
      <c r="H62" s="151">
        <v>2.011</v>
      </c>
      <c r="I62" s="151">
        <v>1.573</v>
      </c>
      <c r="J62" s="151"/>
      <c r="K62" s="33"/>
    </row>
    <row r="63" spans="1:11" s="34" customFormat="1" ht="11.25" customHeight="1">
      <c r="A63" s="36" t="s">
        <v>49</v>
      </c>
      <c r="B63" s="30"/>
      <c r="C63" s="31">
        <v>2456</v>
      </c>
      <c r="D63" s="31">
        <v>2070.7349775784755</v>
      </c>
      <c r="E63" s="31">
        <v>2210</v>
      </c>
      <c r="F63" s="32"/>
      <c r="G63" s="32"/>
      <c r="H63" s="151">
        <v>1.8077176062965084</v>
      </c>
      <c r="I63" s="151">
        <v>4.49</v>
      </c>
      <c r="J63" s="151"/>
      <c r="K63" s="33"/>
    </row>
    <row r="64" spans="1:11" s="43" customFormat="1" ht="11.25" customHeight="1">
      <c r="A64" s="37" t="s">
        <v>50</v>
      </c>
      <c r="B64" s="38"/>
      <c r="C64" s="39">
        <v>4896</v>
      </c>
      <c r="D64" s="39">
        <v>4160.734977578475</v>
      </c>
      <c r="E64" s="39">
        <v>4048</v>
      </c>
      <c r="F64" s="40">
        <v>97.29050328401146</v>
      </c>
      <c r="G64" s="41"/>
      <c r="H64" s="152">
        <v>6.138717606296508</v>
      </c>
      <c r="I64" s="153">
        <v>8.913</v>
      </c>
      <c r="J64" s="15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1"/>
      <c r="I65" s="151"/>
      <c r="J65" s="151"/>
      <c r="K65" s="33"/>
    </row>
    <row r="66" spans="1:11" s="43" customFormat="1" ht="11.25" customHeight="1">
      <c r="A66" s="37" t="s">
        <v>51</v>
      </c>
      <c r="B66" s="38"/>
      <c r="C66" s="39">
        <v>4366</v>
      </c>
      <c r="D66" s="39">
        <v>7872</v>
      </c>
      <c r="E66" s="39">
        <v>7872</v>
      </c>
      <c r="F66" s="40">
        <v>100</v>
      </c>
      <c r="G66" s="41"/>
      <c r="H66" s="152">
        <v>5.304</v>
      </c>
      <c r="I66" s="153">
        <v>8.659</v>
      </c>
      <c r="J66" s="15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1"/>
      <c r="I67" s="151"/>
      <c r="J67" s="151"/>
      <c r="K67" s="33"/>
    </row>
    <row r="68" spans="1:11" s="34" customFormat="1" ht="11.25" customHeight="1">
      <c r="A68" s="36" t="s">
        <v>52</v>
      </c>
      <c r="B68" s="30"/>
      <c r="C68" s="31">
        <v>64500</v>
      </c>
      <c r="D68" s="31">
        <v>51800</v>
      </c>
      <c r="E68" s="31">
        <v>52000</v>
      </c>
      <c r="F68" s="32"/>
      <c r="G68" s="32"/>
      <c r="H68" s="151">
        <v>130</v>
      </c>
      <c r="I68" s="151">
        <v>126</v>
      </c>
      <c r="J68" s="151"/>
      <c r="K68" s="33"/>
    </row>
    <row r="69" spans="1:11" s="34" customFormat="1" ht="11.25" customHeight="1">
      <c r="A69" s="36" t="s">
        <v>53</v>
      </c>
      <c r="B69" s="30"/>
      <c r="C69" s="31">
        <v>4350</v>
      </c>
      <c r="D69" s="31">
        <v>4000</v>
      </c>
      <c r="E69" s="31">
        <v>4000</v>
      </c>
      <c r="F69" s="32"/>
      <c r="G69" s="32"/>
      <c r="H69" s="151">
        <v>7</v>
      </c>
      <c r="I69" s="151">
        <v>6.7</v>
      </c>
      <c r="J69" s="151"/>
      <c r="K69" s="33"/>
    </row>
    <row r="70" spans="1:11" s="43" customFormat="1" ht="11.25" customHeight="1">
      <c r="A70" s="37" t="s">
        <v>54</v>
      </c>
      <c r="B70" s="38"/>
      <c r="C70" s="39">
        <v>68850</v>
      </c>
      <c r="D70" s="39">
        <v>55800</v>
      </c>
      <c r="E70" s="39">
        <v>56000</v>
      </c>
      <c r="F70" s="40">
        <v>100.3584229390681</v>
      </c>
      <c r="G70" s="41"/>
      <c r="H70" s="152">
        <v>137</v>
      </c>
      <c r="I70" s="153">
        <v>132.7</v>
      </c>
      <c r="J70" s="15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1"/>
      <c r="I71" s="151"/>
      <c r="J71" s="151"/>
      <c r="K71" s="33"/>
    </row>
    <row r="72" spans="1:11" s="34" customFormat="1" ht="11.25" customHeight="1">
      <c r="A72" s="36" t="s">
        <v>55</v>
      </c>
      <c r="B72" s="30"/>
      <c r="C72" s="31">
        <v>2653</v>
      </c>
      <c r="D72" s="31">
        <v>2740</v>
      </c>
      <c r="E72" s="31">
        <v>2740</v>
      </c>
      <c r="F72" s="32"/>
      <c r="G72" s="32"/>
      <c r="H72" s="151">
        <v>0.598</v>
      </c>
      <c r="I72" s="151">
        <v>2.916</v>
      </c>
      <c r="J72" s="151"/>
      <c r="K72" s="33"/>
    </row>
    <row r="73" spans="1:11" s="34" customFormat="1" ht="11.25" customHeight="1">
      <c r="A73" s="36" t="s">
        <v>56</v>
      </c>
      <c r="B73" s="30"/>
      <c r="C73" s="31">
        <v>9715</v>
      </c>
      <c r="D73" s="31">
        <v>9751</v>
      </c>
      <c r="E73" s="31">
        <v>9794.4</v>
      </c>
      <c r="F73" s="32"/>
      <c r="G73" s="32"/>
      <c r="H73" s="151">
        <v>24.2875</v>
      </c>
      <c r="I73" s="151">
        <v>31.846</v>
      </c>
      <c r="J73" s="151"/>
      <c r="K73" s="33"/>
    </row>
    <row r="74" spans="1:11" s="34" customFormat="1" ht="11.25" customHeight="1">
      <c r="A74" s="36" t="s">
        <v>57</v>
      </c>
      <c r="B74" s="30"/>
      <c r="C74" s="31">
        <v>22358</v>
      </c>
      <c r="D74" s="31">
        <v>14310</v>
      </c>
      <c r="E74" s="31">
        <v>14330</v>
      </c>
      <c r="F74" s="32"/>
      <c r="G74" s="32"/>
      <c r="H74" s="151">
        <v>42.257</v>
      </c>
      <c r="I74" s="151">
        <v>45.22</v>
      </c>
      <c r="J74" s="151"/>
      <c r="K74" s="33"/>
    </row>
    <row r="75" spans="1:11" s="34" customFormat="1" ht="11.25" customHeight="1">
      <c r="A75" s="36" t="s">
        <v>58</v>
      </c>
      <c r="B75" s="30"/>
      <c r="C75" s="31">
        <v>10355.646</v>
      </c>
      <c r="D75" s="31">
        <v>7871</v>
      </c>
      <c r="E75" s="31">
        <v>7871</v>
      </c>
      <c r="F75" s="32"/>
      <c r="G75" s="32"/>
      <c r="H75" s="151">
        <v>16.09504051283195</v>
      </c>
      <c r="I75" s="151">
        <v>15.833</v>
      </c>
      <c r="J75" s="151"/>
      <c r="K75" s="33"/>
    </row>
    <row r="76" spans="1:11" s="34" customFormat="1" ht="11.25" customHeight="1">
      <c r="A76" s="36" t="s">
        <v>59</v>
      </c>
      <c r="B76" s="30"/>
      <c r="C76" s="31">
        <v>4046</v>
      </c>
      <c r="D76" s="31">
        <v>3903</v>
      </c>
      <c r="E76" s="31">
        <v>3903</v>
      </c>
      <c r="F76" s="32"/>
      <c r="G76" s="32"/>
      <c r="H76" s="151">
        <v>12.259</v>
      </c>
      <c r="I76" s="151">
        <v>17.564</v>
      </c>
      <c r="J76" s="151"/>
      <c r="K76" s="33"/>
    </row>
    <row r="77" spans="1:11" s="34" customFormat="1" ht="11.25" customHeight="1">
      <c r="A77" s="36" t="s">
        <v>60</v>
      </c>
      <c r="B77" s="30"/>
      <c r="C77" s="31">
        <v>2547</v>
      </c>
      <c r="D77" s="31">
        <v>1750</v>
      </c>
      <c r="E77" s="31">
        <v>1731.82</v>
      </c>
      <c r="F77" s="32"/>
      <c r="G77" s="32"/>
      <c r="H77" s="151">
        <v>5.353</v>
      </c>
      <c r="I77" s="151">
        <v>5.164</v>
      </c>
      <c r="J77" s="151"/>
      <c r="K77" s="33"/>
    </row>
    <row r="78" spans="1:11" s="34" customFormat="1" ht="11.25" customHeight="1">
      <c r="A78" s="36" t="s">
        <v>61</v>
      </c>
      <c r="B78" s="30"/>
      <c r="C78" s="31">
        <v>4971</v>
      </c>
      <c r="D78" s="31">
        <v>4325</v>
      </c>
      <c r="E78" s="31">
        <v>4300</v>
      </c>
      <c r="F78" s="32"/>
      <c r="G78" s="32"/>
      <c r="H78" s="151">
        <v>10.34</v>
      </c>
      <c r="I78" s="151">
        <v>10.164</v>
      </c>
      <c r="J78" s="151"/>
      <c r="K78" s="33"/>
    </row>
    <row r="79" spans="1:11" s="34" customFormat="1" ht="11.25" customHeight="1">
      <c r="A79" s="36" t="s">
        <v>62</v>
      </c>
      <c r="B79" s="30"/>
      <c r="C79" s="31">
        <v>48845</v>
      </c>
      <c r="D79" s="31">
        <v>46621</v>
      </c>
      <c r="E79" s="31">
        <v>41909.96</v>
      </c>
      <c r="F79" s="32"/>
      <c r="G79" s="32"/>
      <c r="H79" s="151">
        <v>100.505</v>
      </c>
      <c r="I79" s="151">
        <v>157.377</v>
      </c>
      <c r="J79" s="151"/>
      <c r="K79" s="33"/>
    </row>
    <row r="80" spans="1:11" s="43" customFormat="1" ht="11.25" customHeight="1">
      <c r="A80" s="44" t="s">
        <v>63</v>
      </c>
      <c r="B80" s="38"/>
      <c r="C80" s="39">
        <v>105490.64600000001</v>
      </c>
      <c r="D80" s="39">
        <v>91271</v>
      </c>
      <c r="E80" s="39">
        <v>86580.18</v>
      </c>
      <c r="F80" s="40">
        <v>94.86055811813172</v>
      </c>
      <c r="G80" s="41"/>
      <c r="H80" s="152">
        <v>211.69454051283194</v>
      </c>
      <c r="I80" s="153">
        <v>286.084</v>
      </c>
      <c r="J80" s="153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1"/>
      <c r="I81" s="151"/>
      <c r="J81" s="151"/>
      <c r="K81" s="33"/>
    </row>
    <row r="82" spans="1:11" s="34" customFormat="1" ht="11.25" customHeight="1">
      <c r="A82" s="36" t="s">
        <v>64</v>
      </c>
      <c r="B82" s="30"/>
      <c r="C82" s="31">
        <v>109</v>
      </c>
      <c r="D82" s="31">
        <v>120</v>
      </c>
      <c r="E82" s="31">
        <v>120</v>
      </c>
      <c r="F82" s="32"/>
      <c r="G82" s="32"/>
      <c r="H82" s="151">
        <v>0.163</v>
      </c>
      <c r="I82" s="151">
        <v>0.181</v>
      </c>
      <c r="J82" s="151"/>
      <c r="K82" s="33"/>
    </row>
    <row r="83" spans="1:11" s="34" customFormat="1" ht="11.25" customHeight="1">
      <c r="A83" s="36" t="s">
        <v>65</v>
      </c>
      <c r="B83" s="30"/>
      <c r="C83" s="31">
        <v>190</v>
      </c>
      <c r="D83" s="31">
        <v>170</v>
      </c>
      <c r="E83" s="31">
        <v>170</v>
      </c>
      <c r="F83" s="32"/>
      <c r="G83" s="32"/>
      <c r="H83" s="151">
        <v>0.19</v>
      </c>
      <c r="I83" s="151">
        <v>0.173</v>
      </c>
      <c r="J83" s="151"/>
      <c r="K83" s="33"/>
    </row>
    <row r="84" spans="1:11" s="43" customFormat="1" ht="11.25" customHeight="1">
      <c r="A84" s="37" t="s">
        <v>66</v>
      </c>
      <c r="B84" s="38"/>
      <c r="C84" s="39">
        <v>299</v>
      </c>
      <c r="D84" s="39">
        <v>290</v>
      </c>
      <c r="E84" s="39">
        <v>290</v>
      </c>
      <c r="F84" s="40">
        <v>100</v>
      </c>
      <c r="G84" s="41"/>
      <c r="H84" s="152">
        <v>0.353</v>
      </c>
      <c r="I84" s="153">
        <v>0.354</v>
      </c>
      <c r="J84" s="15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1"/>
      <c r="I85" s="151"/>
      <c r="J85" s="15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4"/>
      <c r="I86" s="155"/>
      <c r="J86" s="155"/>
      <c r="K86" s="51"/>
    </row>
    <row r="87" spans="1:11" s="43" customFormat="1" ht="11.25" customHeight="1">
      <c r="A87" s="52" t="s">
        <v>67</v>
      </c>
      <c r="B87" s="53"/>
      <c r="C87" s="54">
        <v>1800361.646</v>
      </c>
      <c r="D87" s="54">
        <v>1647266.7349775785</v>
      </c>
      <c r="E87" s="54">
        <v>1618262.18</v>
      </c>
      <c r="F87" s="55">
        <f>IF(D87&gt;0,100*E87/D87,0)</f>
        <v>98.2392314273272</v>
      </c>
      <c r="G87" s="41"/>
      <c r="H87" s="156">
        <v>6913.501258119128</v>
      </c>
      <c r="I87" s="157">
        <v>3787.8645999999994</v>
      </c>
      <c r="J87" s="157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7"/>
  <dimension ref="A1:K625"/>
  <sheetViews>
    <sheetView view="pageBreakPreview" zoomScale="81" zoomScaleSheetLayoutView="81" zoomScalePageLayoutView="0" workbookViewId="0" topLeftCell="A7">
      <selection activeCell="A1" sqref="A1"/>
    </sheetView>
  </sheetViews>
  <sheetFormatPr defaultColWidth="9.8515625" defaultRowHeight="11.25" customHeight="1"/>
  <cols>
    <col min="1" max="1" width="20.28125" style="63" customWidth="1"/>
    <col min="2" max="2" width="0.85546875" style="63" customWidth="1"/>
    <col min="3" max="3" width="13.7109375" style="63" customWidth="1"/>
    <col min="4" max="4" width="13.140625" style="63" customWidth="1"/>
    <col min="5" max="6" width="12.421875" style="63" customWidth="1"/>
    <col min="7" max="7" width="0.71875" style="63" customWidth="1"/>
    <col min="8" max="8" width="13.421875" style="63" customWidth="1"/>
    <col min="9" max="9" width="13.28125" style="63" customWidth="1"/>
    <col min="10" max="11" width="12.421875" style="63" customWidth="1"/>
    <col min="12" max="12" width="9.8515625" style="63" customWidth="1"/>
    <col min="13" max="15" width="11.421875" style="7" customWidth="1"/>
    <col min="16" max="16384" width="9.8515625" style="63" customWidth="1"/>
  </cols>
  <sheetData>
    <row r="1" spans="1:11" s="1" customFormat="1" ht="12.75" customHeigh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s="1" customFormat="1" ht="11.25" customHeight="1">
      <c r="A2" s="3" t="s">
        <v>105</v>
      </c>
      <c r="B2" s="4"/>
      <c r="C2" s="4"/>
      <c r="D2" s="4"/>
      <c r="E2" s="5"/>
      <c r="F2" s="4"/>
      <c r="G2" s="4"/>
      <c r="H2" s="4"/>
      <c r="I2" s="6"/>
      <c r="J2" s="200" t="s">
        <v>69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01" t="s">
        <v>2</v>
      </c>
      <c r="D4" s="202"/>
      <c r="E4" s="202"/>
      <c r="F4" s="203"/>
      <c r="G4" s="10"/>
      <c r="H4" s="204" t="s">
        <v>3</v>
      </c>
      <c r="I4" s="205"/>
      <c r="J4" s="205"/>
      <c r="K4" s="206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2015</v>
      </c>
      <c r="D6" s="17">
        <f>E6-1</f>
        <v>2016</v>
      </c>
      <c r="E6" s="17">
        <v>2017</v>
      </c>
      <c r="F6" s="18">
        <f>E6</f>
        <v>2017</v>
      </c>
      <c r="G6" s="19"/>
      <c r="H6" s="16">
        <f>J6-2</f>
        <v>2015</v>
      </c>
      <c r="I6" s="17">
        <f>J6-1</f>
        <v>2016</v>
      </c>
      <c r="J6" s="17">
        <v>2017</v>
      </c>
      <c r="K6" s="18">
        <f>J6</f>
        <v>2017</v>
      </c>
    </row>
    <row r="7" spans="1:11" s="11" customFormat="1" ht="11.25" customHeight="1" thickBot="1">
      <c r="A7" s="20"/>
      <c r="B7" s="9"/>
      <c r="C7" s="21" t="s">
        <v>277</v>
      </c>
      <c r="D7" s="22" t="s">
        <v>6</v>
      </c>
      <c r="E7" s="22"/>
      <c r="F7" s="23" t="str">
        <f>CONCATENATE(D6,"=100")</f>
        <v>2016=100</v>
      </c>
      <c r="G7" s="24"/>
      <c r="H7" s="21" t="s">
        <v>277</v>
      </c>
      <c r="I7" s="22" t="s">
        <v>6</v>
      </c>
      <c r="J7" s="22">
        <v>10</v>
      </c>
      <c r="K7" s="23" t="str">
        <f>CONCATENATE(I6,"=100")</f>
        <v>2016=100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51">
        <v>20.156</v>
      </c>
      <c r="I9" s="151">
        <v>20.047</v>
      </c>
      <c r="J9" s="151">
        <v>23.107</v>
      </c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51">
        <v>14.043999999999999</v>
      </c>
      <c r="I10" s="151">
        <v>13.891</v>
      </c>
      <c r="J10" s="151">
        <v>11.53</v>
      </c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51">
        <v>9.437</v>
      </c>
      <c r="I11" s="151">
        <v>9.475</v>
      </c>
      <c r="J11" s="151">
        <v>9.909</v>
      </c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51">
        <v>9.341</v>
      </c>
      <c r="I12" s="151">
        <v>9.703</v>
      </c>
      <c r="J12" s="151">
        <v>9.703</v>
      </c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52">
        <v>52.977999999999994</v>
      </c>
      <c r="I13" s="153">
        <v>53.116</v>
      </c>
      <c r="J13" s="153">
        <v>54.248999999999995</v>
      </c>
      <c r="K13" s="42">
        <v>102.13306724903983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1"/>
      <c r="I14" s="151"/>
      <c r="J14" s="151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52">
        <v>2.25</v>
      </c>
      <c r="I15" s="153">
        <v>1.2</v>
      </c>
      <c r="J15" s="153">
        <v>1.1</v>
      </c>
      <c r="K15" s="42">
        <v>91.66666666666669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1"/>
      <c r="I16" s="151"/>
      <c r="J16" s="151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52">
        <v>0.079</v>
      </c>
      <c r="I17" s="153">
        <v>0.136</v>
      </c>
      <c r="J17" s="153">
        <v>0.099</v>
      </c>
      <c r="K17" s="42">
        <v>72.79411764705883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1"/>
      <c r="I18" s="151"/>
      <c r="J18" s="151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51">
        <v>0.881</v>
      </c>
      <c r="I19" s="151">
        <v>0.881</v>
      </c>
      <c r="J19" s="151">
        <v>0.65</v>
      </c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51">
        <v>2.0439999999999987</v>
      </c>
      <c r="I20" s="151">
        <v>0.892</v>
      </c>
      <c r="J20" s="151">
        <v>1.775</v>
      </c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1">
        <v>2.803</v>
      </c>
      <c r="I21" s="151">
        <v>1.596</v>
      </c>
      <c r="J21" s="151">
        <v>1.72</v>
      </c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52">
        <v>5.727999999999999</v>
      </c>
      <c r="I22" s="153">
        <v>3.369</v>
      </c>
      <c r="J22" s="153">
        <v>4.145</v>
      </c>
      <c r="K22" s="42">
        <v>123.03354111012167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1"/>
      <c r="I23" s="151"/>
      <c r="J23" s="151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52">
        <v>13.901</v>
      </c>
      <c r="I24" s="153">
        <v>15.719</v>
      </c>
      <c r="J24" s="153">
        <v>14.298</v>
      </c>
      <c r="K24" s="42">
        <v>90.95998473185317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1"/>
      <c r="I25" s="151"/>
      <c r="J25" s="151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52">
        <v>8.713</v>
      </c>
      <c r="I26" s="153">
        <v>7.8</v>
      </c>
      <c r="J26" s="153">
        <v>10.2</v>
      </c>
      <c r="K26" s="42">
        <v>130.76923076923075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1"/>
      <c r="I27" s="151"/>
      <c r="J27" s="151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51">
        <v>20.206</v>
      </c>
      <c r="I28" s="151">
        <v>22.376</v>
      </c>
      <c r="J28" s="151">
        <v>24.628</v>
      </c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51">
        <v>0.283</v>
      </c>
      <c r="I29" s="151">
        <v>0.338</v>
      </c>
      <c r="J29" s="151">
        <v>0.481</v>
      </c>
      <c r="K29" s="33"/>
    </row>
    <row r="30" spans="1:11" s="34" customFormat="1" ht="11.25" customHeight="1">
      <c r="A30" s="36" t="s">
        <v>22</v>
      </c>
      <c r="B30" s="30"/>
      <c r="C30" s="31"/>
      <c r="D30" s="31"/>
      <c r="E30" s="31"/>
      <c r="F30" s="32"/>
      <c r="G30" s="32"/>
      <c r="H30" s="151">
        <v>66.145</v>
      </c>
      <c r="I30" s="151">
        <v>69.189</v>
      </c>
      <c r="J30" s="151">
        <v>73.878</v>
      </c>
      <c r="K30" s="33"/>
    </row>
    <row r="31" spans="1:11" s="43" customFormat="1" ht="11.25" customHeight="1">
      <c r="A31" s="44" t="s">
        <v>23</v>
      </c>
      <c r="B31" s="38"/>
      <c r="C31" s="39"/>
      <c r="D31" s="39"/>
      <c r="E31" s="39"/>
      <c r="F31" s="40"/>
      <c r="G31" s="41"/>
      <c r="H31" s="152">
        <v>86.634</v>
      </c>
      <c r="I31" s="153">
        <v>91.90299999999999</v>
      </c>
      <c r="J31" s="153">
        <v>98.987</v>
      </c>
      <c r="K31" s="42">
        <v>107.7081270469952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1"/>
      <c r="I32" s="151"/>
      <c r="J32" s="151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51">
        <v>1.593</v>
      </c>
      <c r="I33" s="151">
        <v>1.66</v>
      </c>
      <c r="J33" s="151">
        <v>1.6</v>
      </c>
      <c r="K33" s="33"/>
    </row>
    <row r="34" spans="1:11" s="34" customFormat="1" ht="11.25" customHeight="1">
      <c r="A34" s="36" t="s">
        <v>25</v>
      </c>
      <c r="B34" s="30"/>
      <c r="C34" s="31"/>
      <c r="D34" s="31"/>
      <c r="E34" s="31"/>
      <c r="F34" s="32"/>
      <c r="G34" s="32"/>
      <c r="H34" s="151">
        <v>78.591</v>
      </c>
      <c r="I34" s="151">
        <v>83</v>
      </c>
      <c r="J34" s="151">
        <v>79</v>
      </c>
      <c r="K34" s="33"/>
    </row>
    <row r="35" spans="1:11" s="34" customFormat="1" ht="11.25" customHeight="1">
      <c r="A35" s="36" t="s">
        <v>26</v>
      </c>
      <c r="B35" s="30"/>
      <c r="C35" s="31"/>
      <c r="D35" s="31"/>
      <c r="E35" s="31"/>
      <c r="F35" s="32"/>
      <c r="G35" s="32"/>
      <c r="H35" s="151">
        <v>196.135</v>
      </c>
      <c r="I35" s="151">
        <v>220</v>
      </c>
      <c r="J35" s="151">
        <v>220</v>
      </c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51">
        <v>1.45</v>
      </c>
      <c r="I36" s="151">
        <v>1.775</v>
      </c>
      <c r="J36" s="151">
        <v>1.53</v>
      </c>
      <c r="K36" s="33"/>
    </row>
    <row r="37" spans="1:11" s="43" customFormat="1" ht="11.25" customHeight="1">
      <c r="A37" s="37" t="s">
        <v>28</v>
      </c>
      <c r="B37" s="38"/>
      <c r="C37" s="39"/>
      <c r="D37" s="39"/>
      <c r="E37" s="39"/>
      <c r="F37" s="40"/>
      <c r="G37" s="41"/>
      <c r="H37" s="152">
        <v>277.76899999999995</v>
      </c>
      <c r="I37" s="153">
        <v>306.43499999999995</v>
      </c>
      <c r="J37" s="153">
        <v>302.13</v>
      </c>
      <c r="K37" s="42">
        <v>98.59513436781049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1"/>
      <c r="I38" s="151"/>
      <c r="J38" s="151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52">
        <v>0.419</v>
      </c>
      <c r="I39" s="153">
        <v>0.377</v>
      </c>
      <c r="J39" s="153">
        <v>0.415</v>
      </c>
      <c r="K39" s="42">
        <v>110.07957559681698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1"/>
      <c r="I40" s="151"/>
      <c r="J40" s="151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51">
        <v>0.475</v>
      </c>
      <c r="I41" s="151">
        <v>0.22</v>
      </c>
      <c r="J41" s="151">
        <v>0.11</v>
      </c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51">
        <v>2.8</v>
      </c>
      <c r="I42" s="151">
        <v>1.8</v>
      </c>
      <c r="J42" s="151">
        <v>0.5</v>
      </c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51">
        <v>12.2</v>
      </c>
      <c r="I43" s="151">
        <v>6.5</v>
      </c>
      <c r="J43" s="151">
        <v>0.76</v>
      </c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51">
        <v>1.2</v>
      </c>
      <c r="I44" s="151">
        <v>0.65</v>
      </c>
      <c r="J44" s="151">
        <v>0.55</v>
      </c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51">
        <v>0.075</v>
      </c>
      <c r="I45" s="151">
        <v>0.025</v>
      </c>
      <c r="J45" s="151">
        <v>0.02</v>
      </c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51">
        <v>0.08</v>
      </c>
      <c r="I46" s="151">
        <v>0.08</v>
      </c>
      <c r="J46" s="151">
        <v>0.03</v>
      </c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51">
        <v>17</v>
      </c>
      <c r="I47" s="151">
        <v>22</v>
      </c>
      <c r="J47" s="151">
        <v>20.5</v>
      </c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51">
        <v>0.047</v>
      </c>
      <c r="I48" s="151">
        <v>0.058</v>
      </c>
      <c r="J48" s="151">
        <v>0.008</v>
      </c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51">
        <v>4.6</v>
      </c>
      <c r="I49" s="151">
        <v>3.6</v>
      </c>
      <c r="J49" s="151">
        <v>4.667</v>
      </c>
      <c r="K49" s="33"/>
    </row>
    <row r="50" spans="1:11" s="43" customFormat="1" ht="11.25" customHeight="1">
      <c r="A50" s="44" t="s">
        <v>39</v>
      </c>
      <c r="B50" s="38"/>
      <c r="C50" s="39"/>
      <c r="D50" s="39"/>
      <c r="E50" s="39"/>
      <c r="F50" s="40"/>
      <c r="G50" s="41"/>
      <c r="H50" s="152">
        <v>38.477</v>
      </c>
      <c r="I50" s="153">
        <v>34.933</v>
      </c>
      <c r="J50" s="153">
        <v>27.144999999999996</v>
      </c>
      <c r="K50" s="42">
        <v>77.70589414021124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1"/>
      <c r="I51" s="151"/>
      <c r="J51" s="151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52">
        <v>0.178</v>
      </c>
      <c r="I52" s="153">
        <v>0.178</v>
      </c>
      <c r="J52" s="153">
        <v>0.199</v>
      </c>
      <c r="K52" s="42">
        <v>111.79775280898878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1"/>
      <c r="I53" s="151"/>
      <c r="J53" s="151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51">
        <v>0.4</v>
      </c>
      <c r="I54" s="151">
        <v>0.44</v>
      </c>
      <c r="J54" s="151">
        <v>0.4</v>
      </c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51">
        <v>1.16</v>
      </c>
      <c r="I55" s="151">
        <v>1.25</v>
      </c>
      <c r="J55" s="151">
        <v>1.25</v>
      </c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51">
        <v>0.225</v>
      </c>
      <c r="I56" s="151">
        <v>0.026</v>
      </c>
      <c r="J56" s="151">
        <v>0.23</v>
      </c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51">
        <v>0.061</v>
      </c>
      <c r="I57" s="151">
        <v>0.07</v>
      </c>
      <c r="J57" s="151">
        <v>0.063</v>
      </c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/>
      <c r="F58" s="32"/>
      <c r="G58" s="32"/>
      <c r="H58" s="151">
        <v>0.38</v>
      </c>
      <c r="I58" s="151">
        <v>0.215</v>
      </c>
      <c r="J58" s="151">
        <v>0.052</v>
      </c>
      <c r="K58" s="33"/>
    </row>
    <row r="59" spans="1:11" s="43" customFormat="1" ht="11.25" customHeight="1">
      <c r="A59" s="37" t="s">
        <v>46</v>
      </c>
      <c r="B59" s="38"/>
      <c r="C59" s="39"/>
      <c r="D59" s="39"/>
      <c r="E59" s="39"/>
      <c r="F59" s="40"/>
      <c r="G59" s="41"/>
      <c r="H59" s="152">
        <v>2.226</v>
      </c>
      <c r="I59" s="153">
        <v>2.001</v>
      </c>
      <c r="J59" s="153">
        <v>1.9949999999999999</v>
      </c>
      <c r="K59" s="42">
        <v>99.7001499250375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1"/>
      <c r="I60" s="151"/>
      <c r="J60" s="151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51">
        <v>7.519</v>
      </c>
      <c r="I61" s="151">
        <v>6.581</v>
      </c>
      <c r="J61" s="151">
        <v>7.812</v>
      </c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51">
        <v>0.8</v>
      </c>
      <c r="I62" s="151">
        <v>0.746</v>
      </c>
      <c r="J62" s="151">
        <v>0.544</v>
      </c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51">
        <v>2</v>
      </c>
      <c r="I63" s="151">
        <v>1.253</v>
      </c>
      <c r="J63" s="151">
        <v>1.25</v>
      </c>
      <c r="K63" s="33"/>
    </row>
    <row r="64" spans="1:11" s="43" customFormat="1" ht="11.25" customHeight="1">
      <c r="A64" s="37" t="s">
        <v>50</v>
      </c>
      <c r="B64" s="38"/>
      <c r="C64" s="39"/>
      <c r="D64" s="39"/>
      <c r="E64" s="39"/>
      <c r="F64" s="40"/>
      <c r="G64" s="41"/>
      <c r="H64" s="152">
        <v>10.319</v>
      </c>
      <c r="I64" s="153">
        <v>8.58</v>
      </c>
      <c r="J64" s="153">
        <v>9.606</v>
      </c>
      <c r="K64" s="42">
        <v>111.95804195804196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1"/>
      <c r="I65" s="151"/>
      <c r="J65" s="151"/>
      <c r="K65" s="33"/>
    </row>
    <row r="66" spans="1:11" s="43" customFormat="1" ht="11.25" customHeight="1">
      <c r="A66" s="37" t="s">
        <v>51</v>
      </c>
      <c r="B66" s="38"/>
      <c r="C66" s="39"/>
      <c r="D66" s="39"/>
      <c r="E66" s="39"/>
      <c r="F66" s="40"/>
      <c r="G66" s="41"/>
      <c r="H66" s="152">
        <v>1.735</v>
      </c>
      <c r="I66" s="153">
        <v>1.96</v>
      </c>
      <c r="J66" s="153">
        <v>1.97</v>
      </c>
      <c r="K66" s="42">
        <v>100.51020408163265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1"/>
      <c r="I67" s="151"/>
      <c r="J67" s="151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51">
        <v>0.365</v>
      </c>
      <c r="I68" s="151">
        <v>0.321</v>
      </c>
      <c r="J68" s="151">
        <v>0.36</v>
      </c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51">
        <v>0.238</v>
      </c>
      <c r="I69" s="151">
        <v>0.166</v>
      </c>
      <c r="J69" s="151">
        <v>0.18</v>
      </c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52">
        <v>0.603</v>
      </c>
      <c r="I70" s="153">
        <v>0.487</v>
      </c>
      <c r="J70" s="153">
        <v>0.54</v>
      </c>
      <c r="K70" s="42">
        <v>110.88295687885011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1"/>
      <c r="I71" s="151"/>
      <c r="J71" s="151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/>
      <c r="F72" s="32"/>
      <c r="G72" s="32"/>
      <c r="H72" s="151">
        <v>0.269</v>
      </c>
      <c r="I72" s="151">
        <v>0.269</v>
      </c>
      <c r="J72" s="151">
        <v>0.17</v>
      </c>
      <c r="K72" s="33"/>
    </row>
    <row r="73" spans="1:11" s="34" customFormat="1" ht="11.25" customHeight="1">
      <c r="A73" s="36" t="s">
        <v>56</v>
      </c>
      <c r="B73" s="30"/>
      <c r="C73" s="31"/>
      <c r="D73" s="31"/>
      <c r="E73" s="31"/>
      <c r="F73" s="32"/>
      <c r="G73" s="32"/>
      <c r="H73" s="151">
        <v>0.03</v>
      </c>
      <c r="I73" s="151">
        <v>0.03</v>
      </c>
      <c r="J73" s="151">
        <v>0.037</v>
      </c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51">
        <v>1.243</v>
      </c>
      <c r="I74" s="151">
        <v>1.2</v>
      </c>
      <c r="J74" s="151">
        <v>1.36</v>
      </c>
      <c r="K74" s="33"/>
    </row>
    <row r="75" spans="1:11" s="34" customFormat="1" ht="11.25" customHeight="1">
      <c r="A75" s="36" t="s">
        <v>58</v>
      </c>
      <c r="B75" s="30"/>
      <c r="C75" s="31"/>
      <c r="D75" s="31"/>
      <c r="E75" s="31"/>
      <c r="F75" s="32"/>
      <c r="G75" s="32"/>
      <c r="H75" s="151">
        <v>5.856</v>
      </c>
      <c r="I75" s="151">
        <v>6.099</v>
      </c>
      <c r="J75" s="151">
        <v>6.079</v>
      </c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51">
        <v>0.375</v>
      </c>
      <c r="I76" s="151">
        <v>0.338</v>
      </c>
      <c r="J76" s="151">
        <v>0.21</v>
      </c>
      <c r="K76" s="33"/>
    </row>
    <row r="77" spans="1:11" s="34" customFormat="1" ht="11.25" customHeight="1">
      <c r="A77" s="36" t="s">
        <v>60</v>
      </c>
      <c r="B77" s="30"/>
      <c r="C77" s="31"/>
      <c r="D77" s="31"/>
      <c r="E77" s="31"/>
      <c r="F77" s="32"/>
      <c r="G77" s="32"/>
      <c r="H77" s="151">
        <v>0.57</v>
      </c>
      <c r="I77" s="151">
        <v>0.45</v>
      </c>
      <c r="J77" s="151">
        <v>0.48</v>
      </c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51">
        <v>0.557</v>
      </c>
      <c r="I78" s="151">
        <v>0.494</v>
      </c>
      <c r="J78" s="151">
        <v>0.495</v>
      </c>
      <c r="K78" s="33"/>
    </row>
    <row r="79" spans="1:11" s="34" customFormat="1" ht="11.25" customHeight="1">
      <c r="A79" s="36" t="s">
        <v>62</v>
      </c>
      <c r="B79" s="30"/>
      <c r="C79" s="31"/>
      <c r="D79" s="31"/>
      <c r="E79" s="31"/>
      <c r="F79" s="32"/>
      <c r="G79" s="32"/>
      <c r="H79" s="151">
        <v>0.16</v>
      </c>
      <c r="I79" s="151">
        <v>0.16</v>
      </c>
      <c r="J79" s="151">
        <v>0.151</v>
      </c>
      <c r="K79" s="33"/>
    </row>
    <row r="80" spans="1:11" s="43" customFormat="1" ht="11.25" customHeight="1">
      <c r="A80" s="44" t="s">
        <v>63</v>
      </c>
      <c r="B80" s="38"/>
      <c r="C80" s="39"/>
      <c r="D80" s="39"/>
      <c r="E80" s="39"/>
      <c r="F80" s="40"/>
      <c r="G80" s="41"/>
      <c r="H80" s="152">
        <v>9.06</v>
      </c>
      <c r="I80" s="153">
        <v>9.040000000000001</v>
      </c>
      <c r="J80" s="153">
        <v>8.982</v>
      </c>
      <c r="K80" s="42">
        <v>99.358407079646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1"/>
      <c r="I81" s="151"/>
      <c r="J81" s="151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51">
        <v>1.654</v>
      </c>
      <c r="I82" s="151">
        <v>1.594</v>
      </c>
      <c r="J82" s="151">
        <v>1.581</v>
      </c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51">
        <v>1.001</v>
      </c>
      <c r="I83" s="151">
        <v>1</v>
      </c>
      <c r="J83" s="151">
        <v>1</v>
      </c>
      <c r="K83" s="33"/>
    </row>
    <row r="84" spans="1:11" s="43" customFormat="1" ht="11.25" customHeight="1">
      <c r="A84" s="37" t="s">
        <v>66</v>
      </c>
      <c r="B84" s="38"/>
      <c r="C84" s="39"/>
      <c r="D84" s="39"/>
      <c r="E84" s="39"/>
      <c r="F84" s="40"/>
      <c r="G84" s="41"/>
      <c r="H84" s="152">
        <v>2.655</v>
      </c>
      <c r="I84" s="153">
        <v>2.5940000000000003</v>
      </c>
      <c r="J84" s="153">
        <v>2.581</v>
      </c>
      <c r="K84" s="42">
        <v>99.4988434849653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1"/>
      <c r="I85" s="151"/>
      <c r="J85" s="15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4"/>
      <c r="I86" s="155"/>
      <c r="J86" s="155"/>
      <c r="K86" s="51"/>
    </row>
    <row r="87" spans="1:11" s="43" customFormat="1" ht="11.25" customHeight="1">
      <c r="A87" s="52" t="s">
        <v>67</v>
      </c>
      <c r="B87" s="53"/>
      <c r="C87" s="54"/>
      <c r="D87" s="54"/>
      <c r="E87" s="54"/>
      <c r="F87" s="55"/>
      <c r="G87" s="41"/>
      <c r="H87" s="156">
        <v>513.7239999999999</v>
      </c>
      <c r="I87" s="157">
        <v>539.828</v>
      </c>
      <c r="J87" s="157">
        <v>538.641</v>
      </c>
      <c r="K87" s="55">
        <f>IF(I87&gt;0,100*J87/I87,0)</f>
        <v>99.78011514778781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5" useFirstPageNumber="1" horizontalDpi="600" verticalDpi="600" orientation="portrait" paperSize="9" scale="70" r:id="rId1"/>
  <headerFooter alignWithMargins="0"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8"/>
  <dimension ref="A1:K625"/>
  <sheetViews>
    <sheetView view="pageBreakPreview" zoomScale="81" zoomScaleSheetLayoutView="81" zoomScalePageLayoutView="0" workbookViewId="0" topLeftCell="A28">
      <selection activeCell="A1" sqref="A1"/>
    </sheetView>
  </sheetViews>
  <sheetFormatPr defaultColWidth="9.8515625" defaultRowHeight="11.25" customHeight="1"/>
  <cols>
    <col min="1" max="1" width="20.28125" style="63" customWidth="1"/>
    <col min="2" max="2" width="0.85546875" style="63" customWidth="1"/>
    <col min="3" max="3" width="13.7109375" style="63" customWidth="1"/>
    <col min="4" max="4" width="13.140625" style="63" customWidth="1"/>
    <col min="5" max="6" width="12.421875" style="63" customWidth="1"/>
    <col min="7" max="7" width="0.71875" style="63" customWidth="1"/>
    <col min="8" max="8" width="13.421875" style="63" customWidth="1"/>
    <col min="9" max="9" width="13.28125" style="63" customWidth="1"/>
    <col min="10" max="11" width="12.421875" style="63" customWidth="1"/>
    <col min="12" max="12" width="9.8515625" style="63" customWidth="1"/>
    <col min="13" max="15" width="11.421875" style="7" customWidth="1"/>
    <col min="16" max="16384" width="9.8515625" style="63" customWidth="1"/>
  </cols>
  <sheetData>
    <row r="1" spans="1:11" s="1" customFormat="1" ht="12.75" customHeigh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s="1" customFormat="1" ht="11.25" customHeight="1">
      <c r="A2" s="3" t="s">
        <v>106</v>
      </c>
      <c r="B2" s="4"/>
      <c r="C2" s="4"/>
      <c r="D2" s="4"/>
      <c r="E2" s="5"/>
      <c r="F2" s="4"/>
      <c r="G2" s="4"/>
      <c r="H2" s="4"/>
      <c r="I2" s="6"/>
      <c r="J2" s="200" t="s">
        <v>69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01" t="s">
        <v>2</v>
      </c>
      <c r="D4" s="202"/>
      <c r="E4" s="202"/>
      <c r="F4" s="203"/>
      <c r="G4" s="10"/>
      <c r="H4" s="204" t="s">
        <v>3</v>
      </c>
      <c r="I4" s="205"/>
      <c r="J4" s="205"/>
      <c r="K4" s="206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2015</v>
      </c>
      <c r="D6" s="17">
        <f>E6-1</f>
        <v>2016</v>
      </c>
      <c r="E6" s="17">
        <v>2017</v>
      </c>
      <c r="F6" s="18">
        <f>E6</f>
        <v>2017</v>
      </c>
      <c r="G6" s="19"/>
      <c r="H6" s="16">
        <f>J6-2</f>
        <v>2015</v>
      </c>
      <c r="I6" s="17">
        <f>J6-1</f>
        <v>2016</v>
      </c>
      <c r="J6" s="17">
        <v>2017</v>
      </c>
      <c r="K6" s="18">
        <f>J6</f>
        <v>2017</v>
      </c>
    </row>
    <row r="7" spans="1:11" s="11" customFormat="1" ht="11.25" customHeight="1" thickBot="1">
      <c r="A7" s="20"/>
      <c r="B7" s="9"/>
      <c r="C7" s="21" t="s">
        <v>277</v>
      </c>
      <c r="D7" s="22" t="s">
        <v>6</v>
      </c>
      <c r="E7" s="22"/>
      <c r="F7" s="23" t="str">
        <f>CONCATENATE(D6,"=100")</f>
        <v>2016=100</v>
      </c>
      <c r="G7" s="24"/>
      <c r="H7" s="21" t="s">
        <v>277</v>
      </c>
      <c r="I7" s="22" t="s">
        <v>6</v>
      </c>
      <c r="J7" s="22">
        <v>10</v>
      </c>
      <c r="K7" s="23" t="str">
        <f>CONCATENATE(I6,"=100")</f>
        <v>2016=100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51">
        <v>3.588</v>
      </c>
      <c r="I9" s="151">
        <v>3.573</v>
      </c>
      <c r="J9" s="151">
        <v>4.18</v>
      </c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51">
        <v>1.801</v>
      </c>
      <c r="I10" s="151">
        <v>1.801</v>
      </c>
      <c r="J10" s="151">
        <v>2.485</v>
      </c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51">
        <v>2.452</v>
      </c>
      <c r="I11" s="151">
        <v>2.452</v>
      </c>
      <c r="J11" s="151">
        <v>2.452</v>
      </c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51">
        <v>1.645</v>
      </c>
      <c r="I12" s="151">
        <v>1.586</v>
      </c>
      <c r="J12" s="151">
        <v>1.882</v>
      </c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52">
        <v>9.486</v>
      </c>
      <c r="I13" s="153">
        <v>9.411999999999999</v>
      </c>
      <c r="J13" s="153">
        <v>10.998999999999999</v>
      </c>
      <c r="K13" s="42">
        <v>116.86145346366341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1"/>
      <c r="I14" s="151"/>
      <c r="J14" s="151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52">
        <v>0.22</v>
      </c>
      <c r="I15" s="153">
        <v>0.2</v>
      </c>
      <c r="J15" s="153">
        <v>0.22</v>
      </c>
      <c r="K15" s="42">
        <v>110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1"/>
      <c r="I16" s="151"/>
      <c r="J16" s="151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52">
        <v>0.028</v>
      </c>
      <c r="I17" s="153"/>
      <c r="J17" s="15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1"/>
      <c r="I18" s="151"/>
      <c r="J18" s="151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51">
        <v>0.204</v>
      </c>
      <c r="I19" s="151">
        <v>0.204</v>
      </c>
      <c r="J19" s="151">
        <v>0.083</v>
      </c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51">
        <v>0.333</v>
      </c>
      <c r="I20" s="151">
        <v>0.17</v>
      </c>
      <c r="J20" s="151">
        <v>0.3</v>
      </c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1">
        <v>1.04</v>
      </c>
      <c r="I21" s="151">
        <v>0.712</v>
      </c>
      <c r="J21" s="151">
        <v>0.904</v>
      </c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52">
        <v>1.577</v>
      </c>
      <c r="I22" s="153">
        <v>1.0859999999999999</v>
      </c>
      <c r="J22" s="153">
        <v>1.287</v>
      </c>
      <c r="K22" s="42">
        <v>118.50828729281768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1"/>
      <c r="I23" s="151"/>
      <c r="J23" s="151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52">
        <v>18.875</v>
      </c>
      <c r="I24" s="153">
        <v>19.044</v>
      </c>
      <c r="J24" s="153">
        <v>19.224</v>
      </c>
      <c r="K24" s="42">
        <v>100.94517958412098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1"/>
      <c r="I25" s="151"/>
      <c r="J25" s="151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52">
        <v>56.92</v>
      </c>
      <c r="I26" s="153">
        <v>57.3</v>
      </c>
      <c r="J26" s="153">
        <v>54.5</v>
      </c>
      <c r="K26" s="42">
        <v>95.11343804537522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1"/>
      <c r="I27" s="151"/>
      <c r="J27" s="151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51">
        <v>25.518</v>
      </c>
      <c r="I28" s="151">
        <v>30.139</v>
      </c>
      <c r="J28" s="151">
        <v>31.003</v>
      </c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51">
        <v>0.24</v>
      </c>
      <c r="I29" s="151">
        <v>0.187</v>
      </c>
      <c r="J29" s="151">
        <v>0.204</v>
      </c>
      <c r="K29" s="33"/>
    </row>
    <row r="30" spans="1:11" s="34" customFormat="1" ht="11.25" customHeight="1">
      <c r="A30" s="36" t="s">
        <v>22</v>
      </c>
      <c r="B30" s="30"/>
      <c r="C30" s="31"/>
      <c r="D30" s="31"/>
      <c r="E30" s="31"/>
      <c r="F30" s="32"/>
      <c r="G30" s="32"/>
      <c r="H30" s="151">
        <v>27.257</v>
      </c>
      <c r="I30" s="151">
        <v>37.228</v>
      </c>
      <c r="J30" s="151">
        <v>32.357</v>
      </c>
      <c r="K30" s="33"/>
    </row>
    <row r="31" spans="1:11" s="43" customFormat="1" ht="11.25" customHeight="1">
      <c r="A31" s="44" t="s">
        <v>23</v>
      </c>
      <c r="B31" s="38"/>
      <c r="C31" s="39"/>
      <c r="D31" s="39"/>
      <c r="E31" s="39"/>
      <c r="F31" s="40"/>
      <c r="G31" s="41"/>
      <c r="H31" s="152">
        <v>53.015</v>
      </c>
      <c r="I31" s="153">
        <v>67.554</v>
      </c>
      <c r="J31" s="153">
        <v>63.564</v>
      </c>
      <c r="K31" s="42">
        <v>94.09361399769072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1"/>
      <c r="I32" s="151"/>
      <c r="J32" s="151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51">
        <v>0.57</v>
      </c>
      <c r="I33" s="151">
        <v>0.6</v>
      </c>
      <c r="J33" s="151">
        <v>0.57</v>
      </c>
      <c r="K33" s="33"/>
    </row>
    <row r="34" spans="1:11" s="34" customFormat="1" ht="11.25" customHeight="1">
      <c r="A34" s="36" t="s">
        <v>25</v>
      </c>
      <c r="B34" s="30"/>
      <c r="C34" s="31"/>
      <c r="D34" s="31"/>
      <c r="E34" s="31"/>
      <c r="F34" s="32"/>
      <c r="G34" s="32"/>
      <c r="H34" s="151">
        <v>5.467</v>
      </c>
      <c r="I34" s="151">
        <v>4</v>
      </c>
      <c r="J34" s="151">
        <v>3.6</v>
      </c>
      <c r="K34" s="33"/>
    </row>
    <row r="35" spans="1:11" s="34" customFormat="1" ht="11.25" customHeight="1">
      <c r="A35" s="36" t="s">
        <v>26</v>
      </c>
      <c r="B35" s="30"/>
      <c r="C35" s="31"/>
      <c r="D35" s="31"/>
      <c r="E35" s="31"/>
      <c r="F35" s="32"/>
      <c r="G35" s="32"/>
      <c r="H35" s="151">
        <v>140.435</v>
      </c>
      <c r="I35" s="151">
        <v>128</v>
      </c>
      <c r="J35" s="151">
        <v>135</v>
      </c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51">
        <v>1.255</v>
      </c>
      <c r="I36" s="151">
        <v>1.32</v>
      </c>
      <c r="J36" s="151">
        <v>1.25</v>
      </c>
      <c r="K36" s="33"/>
    </row>
    <row r="37" spans="1:11" s="43" customFormat="1" ht="11.25" customHeight="1">
      <c r="A37" s="37" t="s">
        <v>28</v>
      </c>
      <c r="B37" s="38"/>
      <c r="C37" s="39"/>
      <c r="D37" s="39"/>
      <c r="E37" s="39"/>
      <c r="F37" s="40"/>
      <c r="G37" s="41"/>
      <c r="H37" s="152">
        <v>147.727</v>
      </c>
      <c r="I37" s="153">
        <v>133.92</v>
      </c>
      <c r="J37" s="153">
        <v>140.42</v>
      </c>
      <c r="K37" s="42">
        <v>104.85364396654718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1"/>
      <c r="I38" s="151"/>
      <c r="J38" s="151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52">
        <v>0.298</v>
      </c>
      <c r="I39" s="153">
        <v>0.268</v>
      </c>
      <c r="J39" s="153">
        <v>0.295</v>
      </c>
      <c r="K39" s="42">
        <v>110.07462686567163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1"/>
      <c r="I40" s="151"/>
      <c r="J40" s="151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51">
        <v>0.062</v>
      </c>
      <c r="I41" s="151">
        <v>0.052</v>
      </c>
      <c r="J41" s="151">
        <v>0.035</v>
      </c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51">
        <v>0.5</v>
      </c>
      <c r="I42" s="151">
        <v>0.3</v>
      </c>
      <c r="J42" s="151">
        <v>0.2</v>
      </c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51">
        <v>12.6</v>
      </c>
      <c r="I43" s="151">
        <v>9</v>
      </c>
      <c r="J43" s="151">
        <v>4.1</v>
      </c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51">
        <v>0.45</v>
      </c>
      <c r="I44" s="151">
        <v>0.325</v>
      </c>
      <c r="J44" s="151">
        <v>0.26</v>
      </c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51">
        <v>0.025</v>
      </c>
      <c r="I45" s="151">
        <v>0.008</v>
      </c>
      <c r="J45" s="151">
        <v>0.006</v>
      </c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51">
        <v>0.02</v>
      </c>
      <c r="I46" s="151">
        <v>0.02</v>
      </c>
      <c r="J46" s="151">
        <v>0.008</v>
      </c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51"/>
      <c r="I47" s="151"/>
      <c r="J47" s="151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51">
        <v>0.007</v>
      </c>
      <c r="I48" s="151">
        <v>0.008</v>
      </c>
      <c r="J48" s="151">
        <v>0.001</v>
      </c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51">
        <v>1.2</v>
      </c>
      <c r="I49" s="151">
        <v>0.92</v>
      </c>
      <c r="J49" s="151">
        <v>1.81</v>
      </c>
      <c r="K49" s="33"/>
    </row>
    <row r="50" spans="1:11" s="43" customFormat="1" ht="11.25" customHeight="1">
      <c r="A50" s="44" t="s">
        <v>39</v>
      </c>
      <c r="B50" s="38"/>
      <c r="C50" s="39"/>
      <c r="D50" s="39"/>
      <c r="E50" s="39"/>
      <c r="F50" s="40"/>
      <c r="G50" s="41"/>
      <c r="H50" s="152">
        <v>14.863999999999997</v>
      </c>
      <c r="I50" s="153">
        <v>10.632999999999997</v>
      </c>
      <c r="J50" s="153">
        <v>6.42</v>
      </c>
      <c r="K50" s="42">
        <v>60.37806827800246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1"/>
      <c r="I51" s="151"/>
      <c r="J51" s="151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52">
        <v>0.074</v>
      </c>
      <c r="I52" s="153">
        <v>0.074</v>
      </c>
      <c r="J52" s="153">
        <v>0.086</v>
      </c>
      <c r="K52" s="42">
        <v>116.21621621621621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1"/>
      <c r="I53" s="151"/>
      <c r="J53" s="151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51">
        <v>0.675</v>
      </c>
      <c r="I54" s="151">
        <v>0.765</v>
      </c>
      <c r="J54" s="151">
        <v>0.9</v>
      </c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51">
        <v>0.28</v>
      </c>
      <c r="I55" s="151">
        <v>0.33</v>
      </c>
      <c r="J55" s="151">
        <v>0.32</v>
      </c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51">
        <v>0.027</v>
      </c>
      <c r="I56" s="151">
        <v>0.026</v>
      </c>
      <c r="J56" s="151">
        <v>0.014</v>
      </c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51">
        <v>0.004</v>
      </c>
      <c r="I57" s="151"/>
      <c r="J57" s="151"/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/>
      <c r="F58" s="32"/>
      <c r="G58" s="32"/>
      <c r="H58" s="151">
        <v>0.21</v>
      </c>
      <c r="I58" s="151">
        <v>0.083</v>
      </c>
      <c r="J58" s="151">
        <v>0.015</v>
      </c>
      <c r="K58" s="33"/>
    </row>
    <row r="59" spans="1:11" s="43" customFormat="1" ht="11.25" customHeight="1">
      <c r="A59" s="37" t="s">
        <v>46</v>
      </c>
      <c r="B59" s="38"/>
      <c r="C59" s="39"/>
      <c r="D59" s="39"/>
      <c r="E59" s="39"/>
      <c r="F59" s="40"/>
      <c r="G59" s="41"/>
      <c r="H59" s="152">
        <v>1.1960000000000002</v>
      </c>
      <c r="I59" s="153">
        <v>1.204</v>
      </c>
      <c r="J59" s="153">
        <v>1.2489999999999999</v>
      </c>
      <c r="K59" s="42">
        <v>103.7375415282392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1"/>
      <c r="I60" s="151"/>
      <c r="J60" s="151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51">
        <v>3.604</v>
      </c>
      <c r="I61" s="151">
        <v>3.341</v>
      </c>
      <c r="J61" s="151">
        <v>3.559</v>
      </c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51">
        <v>1.471</v>
      </c>
      <c r="I62" s="151">
        <v>1.445</v>
      </c>
      <c r="J62" s="151">
        <v>1.216</v>
      </c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51">
        <v>0.625</v>
      </c>
      <c r="I63" s="151">
        <v>0.384</v>
      </c>
      <c r="J63" s="151">
        <v>0.344</v>
      </c>
      <c r="K63" s="33"/>
    </row>
    <row r="64" spans="1:11" s="43" customFormat="1" ht="11.25" customHeight="1">
      <c r="A64" s="37" t="s">
        <v>50</v>
      </c>
      <c r="B64" s="38"/>
      <c r="C64" s="39"/>
      <c r="D64" s="39"/>
      <c r="E64" s="39"/>
      <c r="F64" s="40"/>
      <c r="G64" s="41"/>
      <c r="H64" s="152">
        <v>5.7</v>
      </c>
      <c r="I64" s="153">
        <v>5.170000000000001</v>
      </c>
      <c r="J64" s="153">
        <v>5.119000000000001</v>
      </c>
      <c r="K64" s="42">
        <v>99.01353965183753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1"/>
      <c r="I65" s="151"/>
      <c r="J65" s="151"/>
      <c r="K65" s="33"/>
    </row>
    <row r="66" spans="1:11" s="43" customFormat="1" ht="11.25" customHeight="1">
      <c r="A66" s="37" t="s">
        <v>51</v>
      </c>
      <c r="B66" s="38"/>
      <c r="C66" s="39"/>
      <c r="D66" s="39"/>
      <c r="E66" s="39"/>
      <c r="F66" s="40"/>
      <c r="G66" s="41"/>
      <c r="H66" s="152">
        <v>23.676</v>
      </c>
      <c r="I66" s="153">
        <v>24.264</v>
      </c>
      <c r="J66" s="153">
        <v>25.139</v>
      </c>
      <c r="K66" s="42">
        <v>103.6061655126937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1"/>
      <c r="I67" s="151"/>
      <c r="J67" s="151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51">
        <v>10.403</v>
      </c>
      <c r="I68" s="151">
        <v>7.142</v>
      </c>
      <c r="J68" s="151">
        <v>5.5</v>
      </c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51">
        <v>1.185</v>
      </c>
      <c r="I69" s="151">
        <v>1.19</v>
      </c>
      <c r="J69" s="151">
        <v>0.85</v>
      </c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52">
        <v>11.588000000000001</v>
      </c>
      <c r="I70" s="153">
        <v>8.332</v>
      </c>
      <c r="J70" s="153">
        <v>6.35</v>
      </c>
      <c r="K70" s="42">
        <v>76.21219395103216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1"/>
      <c r="I71" s="151"/>
      <c r="J71" s="151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/>
      <c r="F72" s="32"/>
      <c r="G72" s="32"/>
      <c r="H72" s="151">
        <v>0.203</v>
      </c>
      <c r="I72" s="151">
        <v>0.203</v>
      </c>
      <c r="J72" s="151">
        <v>0.203</v>
      </c>
      <c r="K72" s="33"/>
    </row>
    <row r="73" spans="1:11" s="34" customFormat="1" ht="11.25" customHeight="1">
      <c r="A73" s="36" t="s">
        <v>56</v>
      </c>
      <c r="B73" s="30"/>
      <c r="C73" s="31"/>
      <c r="D73" s="31"/>
      <c r="E73" s="31"/>
      <c r="F73" s="32"/>
      <c r="G73" s="32"/>
      <c r="H73" s="151">
        <v>0.148</v>
      </c>
      <c r="I73" s="151">
        <v>0.14</v>
      </c>
      <c r="J73" s="151">
        <v>0.14</v>
      </c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51">
        <v>0.68</v>
      </c>
      <c r="I74" s="151">
        <v>0.715</v>
      </c>
      <c r="J74" s="151">
        <v>0.715</v>
      </c>
      <c r="K74" s="33"/>
    </row>
    <row r="75" spans="1:11" s="34" customFormat="1" ht="11.25" customHeight="1">
      <c r="A75" s="36" t="s">
        <v>58</v>
      </c>
      <c r="B75" s="30"/>
      <c r="C75" s="31"/>
      <c r="D75" s="31"/>
      <c r="E75" s="31"/>
      <c r="F75" s="32"/>
      <c r="G75" s="32"/>
      <c r="H75" s="151">
        <v>5.153</v>
      </c>
      <c r="I75" s="151">
        <v>5.3</v>
      </c>
      <c r="J75" s="151">
        <v>5.26</v>
      </c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51">
        <v>0.595</v>
      </c>
      <c r="I76" s="151">
        <v>0.51</v>
      </c>
      <c r="J76" s="151">
        <v>0.31</v>
      </c>
      <c r="K76" s="33"/>
    </row>
    <row r="77" spans="1:11" s="34" customFormat="1" ht="11.25" customHeight="1">
      <c r="A77" s="36" t="s">
        <v>60</v>
      </c>
      <c r="B77" s="30"/>
      <c r="C77" s="31"/>
      <c r="D77" s="31"/>
      <c r="E77" s="31"/>
      <c r="F77" s="32"/>
      <c r="G77" s="32"/>
      <c r="H77" s="151">
        <v>0.389</v>
      </c>
      <c r="I77" s="151">
        <v>0.306</v>
      </c>
      <c r="J77" s="151">
        <v>0.285</v>
      </c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51">
        <v>0.818</v>
      </c>
      <c r="I78" s="151">
        <v>0.674</v>
      </c>
      <c r="J78" s="151">
        <v>0.675</v>
      </c>
      <c r="K78" s="33"/>
    </row>
    <row r="79" spans="1:11" s="34" customFormat="1" ht="11.25" customHeight="1">
      <c r="A79" s="36" t="s">
        <v>62</v>
      </c>
      <c r="B79" s="30"/>
      <c r="C79" s="31"/>
      <c r="D79" s="31"/>
      <c r="E79" s="31"/>
      <c r="F79" s="32"/>
      <c r="G79" s="32"/>
      <c r="H79" s="151">
        <v>0.3</v>
      </c>
      <c r="I79" s="151">
        <v>0.137</v>
      </c>
      <c r="J79" s="151">
        <v>0.207</v>
      </c>
      <c r="K79" s="33"/>
    </row>
    <row r="80" spans="1:11" s="43" customFormat="1" ht="11.25" customHeight="1">
      <c r="A80" s="44" t="s">
        <v>63</v>
      </c>
      <c r="B80" s="38"/>
      <c r="C80" s="39"/>
      <c r="D80" s="39"/>
      <c r="E80" s="39"/>
      <c r="F80" s="40"/>
      <c r="G80" s="41"/>
      <c r="H80" s="152">
        <v>8.286</v>
      </c>
      <c r="I80" s="153">
        <v>7.984999999999999</v>
      </c>
      <c r="J80" s="153">
        <v>7.794999999999999</v>
      </c>
      <c r="K80" s="42">
        <v>97.6205385097057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1"/>
      <c r="I81" s="151"/>
      <c r="J81" s="151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51">
        <v>1.479</v>
      </c>
      <c r="I82" s="151">
        <v>1.48</v>
      </c>
      <c r="J82" s="151">
        <v>1.473</v>
      </c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51">
        <v>0.401</v>
      </c>
      <c r="I83" s="151">
        <v>0.4</v>
      </c>
      <c r="J83" s="151">
        <v>0.4</v>
      </c>
      <c r="K83" s="33"/>
    </row>
    <row r="84" spans="1:11" s="43" customFormat="1" ht="11.25" customHeight="1">
      <c r="A84" s="37" t="s">
        <v>66</v>
      </c>
      <c r="B84" s="38"/>
      <c r="C84" s="39"/>
      <c r="D84" s="39"/>
      <c r="E84" s="39"/>
      <c r="F84" s="40"/>
      <c r="G84" s="41"/>
      <c r="H84" s="152">
        <v>1.8800000000000001</v>
      </c>
      <c r="I84" s="153">
        <v>1.88</v>
      </c>
      <c r="J84" s="153">
        <v>1.8730000000000002</v>
      </c>
      <c r="K84" s="42">
        <v>99.6276595744681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1"/>
      <c r="I85" s="151"/>
      <c r="J85" s="15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4"/>
      <c r="I86" s="155"/>
      <c r="J86" s="155"/>
      <c r="K86" s="51"/>
    </row>
    <row r="87" spans="1:11" s="43" customFormat="1" ht="11.25" customHeight="1">
      <c r="A87" s="52" t="s">
        <v>67</v>
      </c>
      <c r="B87" s="53"/>
      <c r="C87" s="54"/>
      <c r="D87" s="54"/>
      <c r="E87" s="54"/>
      <c r="F87" s="55"/>
      <c r="G87" s="41"/>
      <c r="H87" s="156">
        <v>355.40999999999997</v>
      </c>
      <c r="I87" s="157">
        <v>348.32599999999996</v>
      </c>
      <c r="J87" s="157">
        <v>344.54000000000013</v>
      </c>
      <c r="K87" s="55">
        <f>IF(I87&gt;0,100*J87/I87,0)</f>
        <v>98.91308716547148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6" useFirstPageNumber="1" horizontalDpi="600" verticalDpi="600" orientation="portrait" paperSize="9" scale="70" r:id="rId1"/>
  <headerFooter alignWithMargins="0"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9"/>
  <dimension ref="A1:K625"/>
  <sheetViews>
    <sheetView view="pageBreakPreview" zoomScale="81" zoomScaleSheetLayoutView="81" zoomScalePageLayoutView="0" workbookViewId="0" topLeftCell="A1">
      <selection activeCell="A1" sqref="A1"/>
    </sheetView>
  </sheetViews>
  <sheetFormatPr defaultColWidth="9.8515625" defaultRowHeight="11.25" customHeight="1"/>
  <cols>
    <col min="1" max="1" width="20.28125" style="63" customWidth="1"/>
    <col min="2" max="2" width="0.85546875" style="63" customWidth="1"/>
    <col min="3" max="3" width="13.7109375" style="63" customWidth="1"/>
    <col min="4" max="4" width="13.140625" style="63" customWidth="1"/>
    <col min="5" max="6" width="12.421875" style="63" customWidth="1"/>
    <col min="7" max="7" width="0.71875" style="63" customWidth="1"/>
    <col min="8" max="8" width="13.421875" style="63" customWidth="1"/>
    <col min="9" max="9" width="13.28125" style="63" customWidth="1"/>
    <col min="10" max="11" width="12.421875" style="63" customWidth="1"/>
    <col min="12" max="12" width="9.8515625" style="63" customWidth="1"/>
    <col min="13" max="15" width="11.421875" style="7" customWidth="1"/>
    <col min="16" max="16384" width="9.8515625" style="63" customWidth="1"/>
  </cols>
  <sheetData>
    <row r="1" spans="1:11" s="1" customFormat="1" ht="12.75" customHeigh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s="1" customFormat="1" ht="11.25" customHeight="1">
      <c r="A2" s="3" t="s">
        <v>107</v>
      </c>
      <c r="B2" s="4"/>
      <c r="C2" s="4"/>
      <c r="D2" s="4"/>
      <c r="E2" s="5"/>
      <c r="F2" s="4"/>
      <c r="G2" s="4"/>
      <c r="H2" s="4"/>
      <c r="I2" s="6"/>
      <c r="J2" s="200" t="s">
        <v>69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01" t="s">
        <v>2</v>
      </c>
      <c r="D4" s="202"/>
      <c r="E4" s="202"/>
      <c r="F4" s="203"/>
      <c r="G4" s="10"/>
      <c r="H4" s="204" t="s">
        <v>3</v>
      </c>
      <c r="I4" s="205"/>
      <c r="J4" s="205"/>
      <c r="K4" s="206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2015</v>
      </c>
      <c r="D6" s="17">
        <f>E6-1</f>
        <v>2016</v>
      </c>
      <c r="E6" s="17">
        <v>2017</v>
      </c>
      <c r="F6" s="18">
        <f>E6</f>
        <v>2017</v>
      </c>
      <c r="G6" s="19"/>
      <c r="H6" s="16">
        <f>J6-2</f>
        <v>2015</v>
      </c>
      <c r="I6" s="17">
        <f>J6-1</f>
        <v>2016</v>
      </c>
      <c r="J6" s="17">
        <v>2017</v>
      </c>
      <c r="K6" s="18">
        <f>J6</f>
        <v>2017</v>
      </c>
    </row>
    <row r="7" spans="1:11" s="11" customFormat="1" ht="11.25" customHeight="1" thickBot="1">
      <c r="A7" s="20"/>
      <c r="B7" s="9"/>
      <c r="C7" s="21" t="s">
        <v>277</v>
      </c>
      <c r="D7" s="22" t="s">
        <v>6</v>
      </c>
      <c r="E7" s="22"/>
      <c r="F7" s="23" t="str">
        <f>CONCATENATE(D6,"=100")</f>
        <v>2016=100</v>
      </c>
      <c r="G7" s="24"/>
      <c r="H7" s="21" t="s">
        <v>277</v>
      </c>
      <c r="I7" s="22" t="s">
        <v>6</v>
      </c>
      <c r="J7" s="22">
        <v>10</v>
      </c>
      <c r="K7" s="23" t="str">
        <f>CONCATENATE(I6,"=100")</f>
        <v>2016=100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51">
        <v>1.698</v>
      </c>
      <c r="I9" s="151">
        <v>1.698</v>
      </c>
      <c r="J9" s="151">
        <v>1.827</v>
      </c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51">
        <v>0.374</v>
      </c>
      <c r="I10" s="151">
        <v>0.361</v>
      </c>
      <c r="J10" s="151">
        <v>0.394</v>
      </c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51">
        <v>0.69</v>
      </c>
      <c r="I11" s="151">
        <v>0.719</v>
      </c>
      <c r="J11" s="151">
        <v>0.405</v>
      </c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51">
        <v>0.37</v>
      </c>
      <c r="I12" s="151">
        <v>0.375</v>
      </c>
      <c r="J12" s="151">
        <v>0.413</v>
      </c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52">
        <v>3.132</v>
      </c>
      <c r="I13" s="153">
        <v>3.153</v>
      </c>
      <c r="J13" s="153">
        <v>3.039</v>
      </c>
      <c r="K13" s="42">
        <v>96.38439581351095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1"/>
      <c r="I14" s="151"/>
      <c r="J14" s="151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52">
        <v>0.045</v>
      </c>
      <c r="I15" s="153">
        <v>0.045</v>
      </c>
      <c r="J15" s="153">
        <v>0.035</v>
      </c>
      <c r="K15" s="42">
        <v>77.77777777777779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1"/>
      <c r="I16" s="151"/>
      <c r="J16" s="151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52">
        <v>0.002</v>
      </c>
      <c r="I17" s="153"/>
      <c r="J17" s="15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1"/>
      <c r="I18" s="151"/>
      <c r="J18" s="151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51">
        <v>0.047</v>
      </c>
      <c r="I19" s="151">
        <v>0.047</v>
      </c>
      <c r="J19" s="151">
        <v>0.042</v>
      </c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51">
        <v>0.06</v>
      </c>
      <c r="I20" s="151">
        <v>0.06</v>
      </c>
      <c r="J20" s="151">
        <v>0.05</v>
      </c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1">
        <v>0.118</v>
      </c>
      <c r="I21" s="151">
        <v>0.118</v>
      </c>
      <c r="J21" s="151">
        <v>0.1</v>
      </c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52">
        <v>0.22499999999999998</v>
      </c>
      <c r="I22" s="153">
        <v>0.22499999999999998</v>
      </c>
      <c r="J22" s="153">
        <v>0.192</v>
      </c>
      <c r="K22" s="42">
        <f>IF(I22&gt;0,100*J22/I22,0)</f>
        <v>85.33333333333334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1"/>
      <c r="I23" s="151"/>
      <c r="J23" s="151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52">
        <v>0.039</v>
      </c>
      <c r="I24" s="153">
        <v>0.039</v>
      </c>
      <c r="J24" s="15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1"/>
      <c r="I25" s="151"/>
      <c r="J25" s="151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52">
        <v>0.051</v>
      </c>
      <c r="I26" s="153">
        <v>0.045</v>
      </c>
      <c r="J26" s="153">
        <v>0.045</v>
      </c>
      <c r="K26" s="42">
        <v>100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1"/>
      <c r="I27" s="151"/>
      <c r="J27" s="151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51">
        <v>0.192</v>
      </c>
      <c r="I28" s="151">
        <v>0.418</v>
      </c>
      <c r="J28" s="151">
        <v>0.96</v>
      </c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51">
        <v>0.013</v>
      </c>
      <c r="I29" s="151">
        <v>0.013</v>
      </c>
      <c r="J29" s="151"/>
      <c r="K29" s="33"/>
    </row>
    <row r="30" spans="1:11" s="34" customFormat="1" ht="11.25" customHeight="1">
      <c r="A30" s="36" t="s">
        <v>22</v>
      </c>
      <c r="B30" s="30"/>
      <c r="C30" s="31"/>
      <c r="D30" s="31"/>
      <c r="E30" s="31"/>
      <c r="F30" s="32"/>
      <c r="G30" s="32"/>
      <c r="H30" s="151">
        <v>0.042</v>
      </c>
      <c r="I30" s="151">
        <v>0.049</v>
      </c>
      <c r="J30" s="151">
        <v>0.104</v>
      </c>
      <c r="K30" s="33"/>
    </row>
    <row r="31" spans="1:11" s="43" customFormat="1" ht="11.25" customHeight="1">
      <c r="A31" s="44" t="s">
        <v>23</v>
      </c>
      <c r="B31" s="38"/>
      <c r="C31" s="39"/>
      <c r="D31" s="39"/>
      <c r="E31" s="39"/>
      <c r="F31" s="40"/>
      <c r="G31" s="41"/>
      <c r="H31" s="152">
        <v>0.24700000000000003</v>
      </c>
      <c r="I31" s="153">
        <v>0.48</v>
      </c>
      <c r="J31" s="153">
        <v>1.064</v>
      </c>
      <c r="K31" s="42">
        <v>221.66666666666669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1"/>
      <c r="I32" s="151"/>
      <c r="J32" s="151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51">
        <v>0.224</v>
      </c>
      <c r="I33" s="151">
        <v>0.2</v>
      </c>
      <c r="J33" s="151">
        <v>0.225</v>
      </c>
      <c r="K33" s="33"/>
    </row>
    <row r="34" spans="1:11" s="34" customFormat="1" ht="11.25" customHeight="1">
      <c r="A34" s="36" t="s">
        <v>25</v>
      </c>
      <c r="B34" s="30"/>
      <c r="C34" s="31"/>
      <c r="D34" s="31"/>
      <c r="E34" s="31"/>
      <c r="F34" s="32"/>
      <c r="G34" s="32"/>
      <c r="H34" s="151">
        <v>0.068</v>
      </c>
      <c r="I34" s="151">
        <v>0.07</v>
      </c>
      <c r="J34" s="151">
        <v>0.068</v>
      </c>
      <c r="K34" s="33"/>
    </row>
    <row r="35" spans="1:11" s="34" customFormat="1" ht="11.25" customHeight="1">
      <c r="A35" s="36" t="s">
        <v>26</v>
      </c>
      <c r="B35" s="30"/>
      <c r="C35" s="31"/>
      <c r="D35" s="31"/>
      <c r="E35" s="31"/>
      <c r="F35" s="32"/>
      <c r="G35" s="32"/>
      <c r="H35" s="151">
        <v>2.605</v>
      </c>
      <c r="I35" s="151">
        <v>4</v>
      </c>
      <c r="J35" s="151">
        <v>4</v>
      </c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51">
        <v>0.342</v>
      </c>
      <c r="I36" s="151">
        <v>0.264</v>
      </c>
      <c r="J36" s="151">
        <v>0.34</v>
      </c>
      <c r="K36" s="33"/>
    </row>
    <row r="37" spans="1:11" s="43" customFormat="1" ht="11.25" customHeight="1">
      <c r="A37" s="37" t="s">
        <v>28</v>
      </c>
      <c r="B37" s="38"/>
      <c r="C37" s="39"/>
      <c r="D37" s="39"/>
      <c r="E37" s="39"/>
      <c r="F37" s="40"/>
      <c r="G37" s="41"/>
      <c r="H37" s="152">
        <v>3.2390000000000003</v>
      </c>
      <c r="I37" s="153">
        <v>4.534</v>
      </c>
      <c r="J37" s="153">
        <v>4.633</v>
      </c>
      <c r="K37" s="42">
        <v>102.18350242611382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1"/>
      <c r="I38" s="151"/>
      <c r="J38" s="151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52">
        <v>0.3</v>
      </c>
      <c r="I39" s="153">
        <v>0.3</v>
      </c>
      <c r="J39" s="153">
        <v>0.34</v>
      </c>
      <c r="K39" s="42">
        <v>113.33333333333334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1"/>
      <c r="I40" s="151"/>
      <c r="J40" s="151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51">
        <v>1.65</v>
      </c>
      <c r="I41" s="151">
        <v>1.85</v>
      </c>
      <c r="J41" s="151">
        <v>1.2</v>
      </c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51">
        <v>0.004</v>
      </c>
      <c r="I42" s="151"/>
      <c r="J42" s="151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51">
        <v>0.008</v>
      </c>
      <c r="I43" s="151"/>
      <c r="J43" s="151">
        <v>0.003</v>
      </c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51">
        <v>0.027</v>
      </c>
      <c r="I44" s="151">
        <v>0.02</v>
      </c>
      <c r="J44" s="151">
        <v>0.013</v>
      </c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51"/>
      <c r="I45" s="151"/>
      <c r="J45" s="151"/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51">
        <v>0.02</v>
      </c>
      <c r="I46" s="151">
        <v>0.02</v>
      </c>
      <c r="J46" s="151">
        <v>0.029</v>
      </c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51"/>
      <c r="I47" s="151"/>
      <c r="J47" s="151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51">
        <v>0.004</v>
      </c>
      <c r="I48" s="151"/>
      <c r="J48" s="151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51">
        <v>0.01</v>
      </c>
      <c r="I49" s="151">
        <v>0.01</v>
      </c>
      <c r="J49" s="151">
        <v>0.01</v>
      </c>
      <c r="K49" s="33"/>
    </row>
    <row r="50" spans="1:11" s="43" customFormat="1" ht="11.25" customHeight="1">
      <c r="A50" s="44" t="s">
        <v>39</v>
      </c>
      <c r="B50" s="38"/>
      <c r="C50" s="39"/>
      <c r="D50" s="39"/>
      <c r="E50" s="39"/>
      <c r="F50" s="40"/>
      <c r="G50" s="41"/>
      <c r="H50" s="152">
        <v>1.7229999999999999</v>
      </c>
      <c r="I50" s="153">
        <v>1.9000000000000001</v>
      </c>
      <c r="J50" s="153">
        <v>1.2549999999999997</v>
      </c>
      <c r="K50" s="42">
        <v>66.05263157894736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1"/>
      <c r="I51" s="151"/>
      <c r="J51" s="151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52">
        <v>0.036</v>
      </c>
      <c r="I52" s="153">
        <v>0.044</v>
      </c>
      <c r="J52" s="153">
        <v>0.043</v>
      </c>
      <c r="K52" s="42">
        <v>97.72727272727273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1"/>
      <c r="I53" s="151"/>
      <c r="J53" s="151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51"/>
      <c r="I54" s="151"/>
      <c r="J54" s="151"/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51">
        <v>0.043</v>
      </c>
      <c r="I55" s="151">
        <v>0.043</v>
      </c>
      <c r="J55" s="151">
        <v>0.039</v>
      </c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51">
        <v>0.057</v>
      </c>
      <c r="I56" s="151">
        <v>0.057</v>
      </c>
      <c r="J56" s="151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51"/>
      <c r="I57" s="151"/>
      <c r="J57" s="151"/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/>
      <c r="F58" s="32"/>
      <c r="G58" s="32"/>
      <c r="H58" s="151">
        <v>2.25</v>
      </c>
      <c r="I58" s="151">
        <v>4.171</v>
      </c>
      <c r="J58" s="151">
        <v>1.162</v>
      </c>
      <c r="K58" s="33"/>
    </row>
    <row r="59" spans="1:11" s="43" customFormat="1" ht="11.25" customHeight="1">
      <c r="A59" s="37" t="s">
        <v>46</v>
      </c>
      <c r="B59" s="38"/>
      <c r="C59" s="39"/>
      <c r="D59" s="39"/>
      <c r="E59" s="39"/>
      <c r="F59" s="40"/>
      <c r="G59" s="41"/>
      <c r="H59" s="152">
        <v>2.35</v>
      </c>
      <c r="I59" s="153">
        <v>4.271</v>
      </c>
      <c r="J59" s="153">
        <v>1.2009999999999998</v>
      </c>
      <c r="K59" s="42">
        <f>IF(I59&gt;0,100*J59/I59,0)</f>
        <v>28.119878248653706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1"/>
      <c r="I60" s="151"/>
      <c r="J60" s="151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51">
        <v>2.062</v>
      </c>
      <c r="I61" s="151">
        <v>2.51</v>
      </c>
      <c r="J61" s="151">
        <v>2.13</v>
      </c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51">
        <v>0.01</v>
      </c>
      <c r="I62" s="151">
        <v>0.009</v>
      </c>
      <c r="J62" s="151">
        <v>0.009</v>
      </c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51">
        <v>0.47</v>
      </c>
      <c r="I63" s="151">
        <v>0.47</v>
      </c>
      <c r="J63" s="151">
        <v>0.47</v>
      </c>
      <c r="K63" s="33"/>
    </row>
    <row r="64" spans="1:11" s="43" customFormat="1" ht="11.25" customHeight="1">
      <c r="A64" s="37" t="s">
        <v>50</v>
      </c>
      <c r="B64" s="38"/>
      <c r="C64" s="39"/>
      <c r="D64" s="39"/>
      <c r="E64" s="39"/>
      <c r="F64" s="40"/>
      <c r="G64" s="41"/>
      <c r="H64" s="152">
        <v>2.542</v>
      </c>
      <c r="I64" s="153">
        <v>2.989</v>
      </c>
      <c r="J64" s="153">
        <v>2.609</v>
      </c>
      <c r="K64" s="42">
        <v>87.28671796587487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1"/>
      <c r="I65" s="151"/>
      <c r="J65" s="151"/>
      <c r="K65" s="33"/>
    </row>
    <row r="66" spans="1:11" s="43" customFormat="1" ht="11.25" customHeight="1">
      <c r="A66" s="37" t="s">
        <v>51</v>
      </c>
      <c r="B66" s="38"/>
      <c r="C66" s="39"/>
      <c r="D66" s="39"/>
      <c r="E66" s="39"/>
      <c r="F66" s="40"/>
      <c r="G66" s="41"/>
      <c r="H66" s="152">
        <v>0.455</v>
      </c>
      <c r="I66" s="153">
        <v>0.61</v>
      </c>
      <c r="J66" s="153">
        <v>0.61</v>
      </c>
      <c r="K66" s="42">
        <v>100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1"/>
      <c r="I67" s="151"/>
      <c r="J67" s="151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51">
        <v>4.81</v>
      </c>
      <c r="I68" s="151">
        <v>14.247</v>
      </c>
      <c r="J68" s="151">
        <v>12</v>
      </c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51">
        <v>4.275</v>
      </c>
      <c r="I69" s="151">
        <v>11.419</v>
      </c>
      <c r="J69" s="151">
        <v>9</v>
      </c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52">
        <v>9.085</v>
      </c>
      <c r="I70" s="153">
        <v>25.666</v>
      </c>
      <c r="J70" s="153">
        <v>21</v>
      </c>
      <c r="K70" s="42">
        <v>81.82030702096158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1"/>
      <c r="I71" s="151"/>
      <c r="J71" s="151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/>
      <c r="F72" s="32"/>
      <c r="G72" s="32"/>
      <c r="H72" s="151">
        <v>0.078</v>
      </c>
      <c r="I72" s="151">
        <v>0.017</v>
      </c>
      <c r="J72" s="151">
        <v>0.017</v>
      </c>
      <c r="K72" s="33"/>
    </row>
    <row r="73" spans="1:11" s="34" customFormat="1" ht="11.25" customHeight="1">
      <c r="A73" s="36" t="s">
        <v>56</v>
      </c>
      <c r="B73" s="30"/>
      <c r="C73" s="31"/>
      <c r="D73" s="31"/>
      <c r="E73" s="31"/>
      <c r="F73" s="32"/>
      <c r="G73" s="32"/>
      <c r="H73" s="151">
        <v>0.018</v>
      </c>
      <c r="I73" s="151">
        <v>0.028</v>
      </c>
      <c r="J73" s="151">
        <v>0.028</v>
      </c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51">
        <v>0.081</v>
      </c>
      <c r="I74" s="151">
        <v>0.08</v>
      </c>
      <c r="J74" s="151">
        <v>0.195</v>
      </c>
      <c r="K74" s="33"/>
    </row>
    <row r="75" spans="1:11" s="34" customFormat="1" ht="11.25" customHeight="1">
      <c r="A75" s="36" t="s">
        <v>58</v>
      </c>
      <c r="B75" s="30"/>
      <c r="C75" s="31"/>
      <c r="D75" s="31"/>
      <c r="E75" s="31"/>
      <c r="F75" s="32"/>
      <c r="G75" s="32"/>
      <c r="H75" s="151">
        <v>1.395</v>
      </c>
      <c r="I75" s="151">
        <v>1.485</v>
      </c>
      <c r="J75" s="151">
        <v>1.321</v>
      </c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51">
        <v>0.14</v>
      </c>
      <c r="I76" s="151">
        <v>0.128</v>
      </c>
      <c r="J76" s="151">
        <v>0.104</v>
      </c>
      <c r="K76" s="33"/>
    </row>
    <row r="77" spans="1:11" s="34" customFormat="1" ht="11.25" customHeight="1">
      <c r="A77" s="36" t="s">
        <v>60</v>
      </c>
      <c r="B77" s="30"/>
      <c r="C77" s="31"/>
      <c r="D77" s="31"/>
      <c r="E77" s="31"/>
      <c r="F77" s="32"/>
      <c r="G77" s="32"/>
      <c r="H77" s="151">
        <v>0.165</v>
      </c>
      <c r="I77" s="151">
        <v>0.143</v>
      </c>
      <c r="J77" s="151">
        <v>0.05</v>
      </c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51">
        <v>0.262</v>
      </c>
      <c r="I78" s="151">
        <v>0.262</v>
      </c>
      <c r="J78" s="151">
        <v>0.27</v>
      </c>
      <c r="K78" s="33"/>
    </row>
    <row r="79" spans="1:11" s="34" customFormat="1" ht="11.25" customHeight="1">
      <c r="A79" s="36" t="s">
        <v>62</v>
      </c>
      <c r="B79" s="30"/>
      <c r="C79" s="31"/>
      <c r="D79" s="31"/>
      <c r="E79" s="31"/>
      <c r="F79" s="32"/>
      <c r="G79" s="32"/>
      <c r="H79" s="151">
        <v>0.35</v>
      </c>
      <c r="I79" s="151">
        <v>0.189</v>
      </c>
      <c r="J79" s="151">
        <v>0.067</v>
      </c>
      <c r="K79" s="33"/>
    </row>
    <row r="80" spans="1:11" s="43" customFormat="1" ht="11.25" customHeight="1">
      <c r="A80" s="44" t="s">
        <v>63</v>
      </c>
      <c r="B80" s="38"/>
      <c r="C80" s="39"/>
      <c r="D80" s="39"/>
      <c r="E80" s="39"/>
      <c r="F80" s="40"/>
      <c r="G80" s="41"/>
      <c r="H80" s="152">
        <v>2.4890000000000003</v>
      </c>
      <c r="I80" s="153">
        <v>2.332</v>
      </c>
      <c r="J80" s="153">
        <v>2.052</v>
      </c>
      <c r="K80" s="42">
        <v>87.99313893653517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1"/>
      <c r="I81" s="151"/>
      <c r="J81" s="151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51">
        <v>0.262</v>
      </c>
      <c r="I82" s="151">
        <v>0.27</v>
      </c>
      <c r="J82" s="151">
        <v>0.27</v>
      </c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51">
        <v>0.274</v>
      </c>
      <c r="I83" s="151">
        <v>0.274</v>
      </c>
      <c r="J83" s="151">
        <v>0.267</v>
      </c>
      <c r="K83" s="33"/>
    </row>
    <row r="84" spans="1:11" s="43" customFormat="1" ht="11.25" customHeight="1">
      <c r="A84" s="37" t="s">
        <v>66</v>
      </c>
      <c r="B84" s="38"/>
      <c r="C84" s="39"/>
      <c r="D84" s="39"/>
      <c r="E84" s="39"/>
      <c r="F84" s="40"/>
      <c r="G84" s="41"/>
      <c r="H84" s="152">
        <v>0.536</v>
      </c>
      <c r="I84" s="153">
        <v>0.544</v>
      </c>
      <c r="J84" s="153">
        <v>0.537</v>
      </c>
      <c r="K84" s="42">
        <v>98.71323529411765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1"/>
      <c r="I85" s="151"/>
      <c r="J85" s="15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4"/>
      <c r="I86" s="155"/>
      <c r="J86" s="155"/>
      <c r="K86" s="51"/>
    </row>
    <row r="87" spans="1:11" s="43" customFormat="1" ht="11.25" customHeight="1">
      <c r="A87" s="52" t="s">
        <v>67</v>
      </c>
      <c r="B87" s="53"/>
      <c r="C87" s="54"/>
      <c r="D87" s="54"/>
      <c r="E87" s="54"/>
      <c r="F87" s="55"/>
      <c r="G87" s="41"/>
      <c r="H87" s="156">
        <v>26.496000000000002</v>
      </c>
      <c r="I87" s="157">
        <v>47.177</v>
      </c>
      <c r="J87" s="157">
        <v>38.654999999999994</v>
      </c>
      <c r="K87" s="55">
        <f>IF(I87&gt;0,100*J87/I87,0)</f>
        <v>81.93611293638848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7" useFirstPageNumber="1" horizontalDpi="600" verticalDpi="600" orientation="portrait" paperSize="9" scale="70" r:id="rId1"/>
  <headerFooter alignWithMargins="0"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50"/>
  <dimension ref="A1:K625"/>
  <sheetViews>
    <sheetView view="pageBreakPreview" zoomScale="81" zoomScaleSheetLayoutView="81" zoomScalePageLayoutView="0" workbookViewId="0" topLeftCell="A1">
      <selection activeCell="A1" sqref="A1"/>
    </sheetView>
  </sheetViews>
  <sheetFormatPr defaultColWidth="9.8515625" defaultRowHeight="11.25" customHeight="1"/>
  <cols>
    <col min="1" max="1" width="20.28125" style="63" customWidth="1"/>
    <col min="2" max="2" width="0.85546875" style="63" customWidth="1"/>
    <col min="3" max="3" width="13.7109375" style="63" customWidth="1"/>
    <col min="4" max="4" width="13.140625" style="63" customWidth="1"/>
    <col min="5" max="6" width="12.421875" style="63" customWidth="1"/>
    <col min="7" max="7" width="0.71875" style="63" customWidth="1"/>
    <col min="8" max="8" width="13.421875" style="63" customWidth="1"/>
    <col min="9" max="9" width="13.28125" style="63" customWidth="1"/>
    <col min="10" max="11" width="12.421875" style="63" customWidth="1"/>
    <col min="12" max="12" width="9.8515625" style="63" customWidth="1"/>
    <col min="13" max="15" width="11.421875" style="7" customWidth="1"/>
    <col min="16" max="16384" width="9.8515625" style="63" customWidth="1"/>
  </cols>
  <sheetData>
    <row r="1" spans="1:11" s="1" customFormat="1" ht="12.75" customHeigh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s="1" customFormat="1" ht="11.25" customHeight="1">
      <c r="A2" s="3" t="s">
        <v>108</v>
      </c>
      <c r="B2" s="4"/>
      <c r="C2" s="4"/>
      <c r="D2" s="4"/>
      <c r="E2" s="5"/>
      <c r="F2" s="4"/>
      <c r="G2" s="4"/>
      <c r="H2" s="4"/>
      <c r="I2" s="6"/>
      <c r="J2" s="200" t="s">
        <v>69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01" t="s">
        <v>2</v>
      </c>
      <c r="D4" s="202"/>
      <c r="E4" s="202"/>
      <c r="F4" s="203"/>
      <c r="G4" s="10"/>
      <c r="H4" s="204" t="s">
        <v>3</v>
      </c>
      <c r="I4" s="205"/>
      <c r="J4" s="205"/>
      <c r="K4" s="206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2015</v>
      </c>
      <c r="D6" s="17">
        <f>E6-1</f>
        <v>2016</v>
      </c>
      <c r="E6" s="17">
        <v>2017</v>
      </c>
      <c r="F6" s="18">
        <f>E6</f>
        <v>2017</v>
      </c>
      <c r="G6" s="19"/>
      <c r="H6" s="16">
        <f>J6-2</f>
        <v>2015</v>
      </c>
      <c r="I6" s="17">
        <f>J6-1</f>
        <v>2016</v>
      </c>
      <c r="J6" s="17">
        <v>2017</v>
      </c>
      <c r="K6" s="18">
        <f>J6</f>
        <v>2017</v>
      </c>
    </row>
    <row r="7" spans="1:11" s="11" customFormat="1" ht="11.25" customHeight="1" thickBot="1">
      <c r="A7" s="20"/>
      <c r="B7" s="9"/>
      <c r="C7" s="21" t="s">
        <v>277</v>
      </c>
      <c r="D7" s="22" t="s">
        <v>6</v>
      </c>
      <c r="E7" s="22"/>
      <c r="F7" s="23" t="str">
        <f>CONCATENATE(D6,"=100")</f>
        <v>2016=100</v>
      </c>
      <c r="G7" s="24"/>
      <c r="H7" s="21" t="s">
        <v>277</v>
      </c>
      <c r="I7" s="22" t="s">
        <v>6</v>
      </c>
      <c r="J7" s="22">
        <v>10</v>
      </c>
      <c r="K7" s="23" t="str">
        <f>CONCATENATE(I6,"=100")</f>
        <v>2016=100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51"/>
      <c r="I9" s="151"/>
      <c r="J9" s="151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51"/>
      <c r="I10" s="151"/>
      <c r="J10" s="151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51"/>
      <c r="I11" s="151"/>
      <c r="J11" s="151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51"/>
      <c r="I12" s="151"/>
      <c r="J12" s="151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52"/>
      <c r="I13" s="153"/>
      <c r="J13" s="15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1"/>
      <c r="I14" s="151"/>
      <c r="J14" s="151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52"/>
      <c r="I15" s="153"/>
      <c r="J15" s="15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1"/>
      <c r="I16" s="151"/>
      <c r="J16" s="151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52"/>
      <c r="I17" s="153"/>
      <c r="J17" s="15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1"/>
      <c r="I18" s="151"/>
      <c r="J18" s="151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51"/>
      <c r="I19" s="151"/>
      <c r="J19" s="151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51"/>
      <c r="I20" s="151"/>
      <c r="J20" s="151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1"/>
      <c r="I21" s="151"/>
      <c r="J21" s="151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52"/>
      <c r="I22" s="153"/>
      <c r="J22" s="15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1"/>
      <c r="I23" s="151"/>
      <c r="J23" s="151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52">
        <v>1.917</v>
      </c>
      <c r="I24" s="153">
        <v>1.771</v>
      </c>
      <c r="J24" s="153">
        <v>1.858</v>
      </c>
      <c r="K24" s="42">
        <v>104.91247882552231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1"/>
      <c r="I25" s="151"/>
      <c r="J25" s="151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52">
        <v>2.036</v>
      </c>
      <c r="I26" s="153">
        <v>2</v>
      </c>
      <c r="J26" s="153">
        <v>1.9</v>
      </c>
      <c r="K26" s="42">
        <v>95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1"/>
      <c r="I27" s="151"/>
      <c r="J27" s="151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51">
        <v>101.177</v>
      </c>
      <c r="I28" s="151">
        <v>121.313</v>
      </c>
      <c r="J28" s="151">
        <v>135.669</v>
      </c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51">
        <v>0.216</v>
      </c>
      <c r="I29" s="151">
        <v>0.153</v>
      </c>
      <c r="J29" s="151">
        <v>0.207</v>
      </c>
      <c r="K29" s="33"/>
    </row>
    <row r="30" spans="1:11" s="34" customFormat="1" ht="11.25" customHeight="1">
      <c r="A30" s="36" t="s">
        <v>22</v>
      </c>
      <c r="B30" s="30"/>
      <c r="C30" s="31"/>
      <c r="D30" s="31"/>
      <c r="E30" s="31"/>
      <c r="F30" s="32"/>
      <c r="G30" s="32"/>
      <c r="H30" s="151">
        <v>46.255</v>
      </c>
      <c r="I30" s="151">
        <v>49.552</v>
      </c>
      <c r="J30" s="151">
        <v>46.255</v>
      </c>
      <c r="K30" s="33"/>
    </row>
    <row r="31" spans="1:11" s="43" customFormat="1" ht="11.25" customHeight="1">
      <c r="A31" s="44" t="s">
        <v>23</v>
      </c>
      <c r="B31" s="38"/>
      <c r="C31" s="39"/>
      <c r="D31" s="39"/>
      <c r="E31" s="39"/>
      <c r="F31" s="40"/>
      <c r="G31" s="41"/>
      <c r="H31" s="152">
        <v>147.648</v>
      </c>
      <c r="I31" s="153">
        <v>171.018</v>
      </c>
      <c r="J31" s="153">
        <v>182.131</v>
      </c>
      <c r="K31" s="42">
        <v>106.49814639394683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1"/>
      <c r="I32" s="151"/>
      <c r="J32" s="151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51">
        <v>0.299</v>
      </c>
      <c r="I33" s="151">
        <v>0.296</v>
      </c>
      <c r="J33" s="151">
        <v>0.22</v>
      </c>
      <c r="K33" s="33"/>
    </row>
    <row r="34" spans="1:11" s="34" customFormat="1" ht="11.25" customHeight="1">
      <c r="A34" s="36" t="s">
        <v>25</v>
      </c>
      <c r="B34" s="30"/>
      <c r="C34" s="31"/>
      <c r="D34" s="31"/>
      <c r="E34" s="31"/>
      <c r="F34" s="32"/>
      <c r="G34" s="32"/>
      <c r="H34" s="151">
        <v>0.315</v>
      </c>
      <c r="I34" s="151">
        <v>0.31</v>
      </c>
      <c r="J34" s="151">
        <v>0.2</v>
      </c>
      <c r="K34" s="33"/>
    </row>
    <row r="35" spans="1:11" s="34" customFormat="1" ht="11.25" customHeight="1">
      <c r="A35" s="36" t="s">
        <v>26</v>
      </c>
      <c r="B35" s="30"/>
      <c r="C35" s="31"/>
      <c r="D35" s="31"/>
      <c r="E35" s="31"/>
      <c r="F35" s="32"/>
      <c r="G35" s="32"/>
      <c r="H35" s="151">
        <v>150.598</v>
      </c>
      <c r="I35" s="151">
        <v>145</v>
      </c>
      <c r="J35" s="151">
        <v>161.2</v>
      </c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51">
        <v>8.25</v>
      </c>
      <c r="I36" s="151">
        <v>9.24</v>
      </c>
      <c r="J36" s="151">
        <v>9.5</v>
      </c>
      <c r="K36" s="33"/>
    </row>
    <row r="37" spans="1:11" s="43" customFormat="1" ht="11.25" customHeight="1">
      <c r="A37" s="37" t="s">
        <v>28</v>
      </c>
      <c r="B37" s="38"/>
      <c r="C37" s="39"/>
      <c r="D37" s="39"/>
      <c r="E37" s="39"/>
      <c r="F37" s="40"/>
      <c r="G37" s="41"/>
      <c r="H37" s="152">
        <v>159.46200000000002</v>
      </c>
      <c r="I37" s="153">
        <v>154.846</v>
      </c>
      <c r="J37" s="153">
        <v>171.11999999999998</v>
      </c>
      <c r="K37" s="42">
        <v>110.50979683039921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1"/>
      <c r="I38" s="151"/>
      <c r="J38" s="151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52">
        <v>0.111</v>
      </c>
      <c r="I39" s="153">
        <v>0.094</v>
      </c>
      <c r="J39" s="153">
        <v>0.085</v>
      </c>
      <c r="K39" s="42">
        <v>90.42553191489361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1"/>
      <c r="I40" s="151"/>
      <c r="J40" s="151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51"/>
      <c r="I41" s="151"/>
      <c r="J41" s="151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51"/>
      <c r="I42" s="151"/>
      <c r="J42" s="151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51"/>
      <c r="I43" s="151"/>
      <c r="J43" s="151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51"/>
      <c r="I44" s="151"/>
      <c r="J44" s="151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51"/>
      <c r="I45" s="151"/>
      <c r="J45" s="151"/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51"/>
      <c r="I46" s="151"/>
      <c r="J46" s="151"/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51"/>
      <c r="I47" s="151"/>
      <c r="J47" s="151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51"/>
      <c r="I48" s="151"/>
      <c r="J48" s="151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51"/>
      <c r="I49" s="151"/>
      <c r="J49" s="151"/>
      <c r="K49" s="33"/>
    </row>
    <row r="50" spans="1:11" s="43" customFormat="1" ht="11.25" customHeight="1">
      <c r="A50" s="44" t="s">
        <v>39</v>
      </c>
      <c r="B50" s="38"/>
      <c r="C50" s="39"/>
      <c r="D50" s="39"/>
      <c r="E50" s="39"/>
      <c r="F50" s="40"/>
      <c r="G50" s="41"/>
      <c r="H50" s="152"/>
      <c r="I50" s="153"/>
      <c r="J50" s="15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1"/>
      <c r="I51" s="151"/>
      <c r="J51" s="151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52"/>
      <c r="I52" s="153"/>
      <c r="J52" s="15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1"/>
      <c r="I53" s="151"/>
      <c r="J53" s="151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51">
        <v>2.205</v>
      </c>
      <c r="I54" s="151">
        <v>2.5</v>
      </c>
      <c r="J54" s="151">
        <v>2.625</v>
      </c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51"/>
      <c r="I55" s="151"/>
      <c r="J55" s="151"/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51"/>
      <c r="I56" s="151"/>
      <c r="J56" s="151">
        <v>0.013</v>
      </c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51"/>
      <c r="I57" s="151"/>
      <c r="J57" s="151"/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/>
      <c r="F58" s="32"/>
      <c r="G58" s="32"/>
      <c r="H58" s="151"/>
      <c r="I58" s="151"/>
      <c r="J58" s="151"/>
      <c r="K58" s="33"/>
    </row>
    <row r="59" spans="1:11" s="43" customFormat="1" ht="11.25" customHeight="1">
      <c r="A59" s="37" t="s">
        <v>46</v>
      </c>
      <c r="B59" s="38"/>
      <c r="C59" s="39"/>
      <c r="D59" s="39"/>
      <c r="E59" s="39"/>
      <c r="F59" s="40"/>
      <c r="G59" s="41"/>
      <c r="H59" s="152">
        <v>2.205</v>
      </c>
      <c r="I59" s="153">
        <v>2.5</v>
      </c>
      <c r="J59" s="153">
        <v>2.638</v>
      </c>
      <c r="K59" s="42">
        <v>105.52000000000001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1"/>
      <c r="I60" s="151"/>
      <c r="J60" s="151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51">
        <v>1.331</v>
      </c>
      <c r="I61" s="151">
        <v>0.98</v>
      </c>
      <c r="J61" s="151">
        <v>1.56</v>
      </c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51">
        <v>0.074</v>
      </c>
      <c r="I62" s="151">
        <v>0.066</v>
      </c>
      <c r="J62" s="151">
        <v>0.069</v>
      </c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51">
        <v>20.239</v>
      </c>
      <c r="I63" s="151">
        <v>10.741</v>
      </c>
      <c r="J63" s="151">
        <v>17.63</v>
      </c>
      <c r="K63" s="33"/>
    </row>
    <row r="64" spans="1:11" s="43" customFormat="1" ht="11.25" customHeight="1">
      <c r="A64" s="37" t="s">
        <v>50</v>
      </c>
      <c r="B64" s="38"/>
      <c r="C64" s="39"/>
      <c r="D64" s="39"/>
      <c r="E64" s="39"/>
      <c r="F64" s="40"/>
      <c r="G64" s="41"/>
      <c r="H64" s="152">
        <v>21.644000000000002</v>
      </c>
      <c r="I64" s="153">
        <v>11.786999999999999</v>
      </c>
      <c r="J64" s="153">
        <v>19.259</v>
      </c>
      <c r="K64" s="42">
        <v>163.39187240179862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1"/>
      <c r="I65" s="151"/>
      <c r="J65" s="151"/>
      <c r="K65" s="33"/>
    </row>
    <row r="66" spans="1:11" s="43" customFormat="1" ht="11.25" customHeight="1">
      <c r="A66" s="37" t="s">
        <v>51</v>
      </c>
      <c r="B66" s="38"/>
      <c r="C66" s="39"/>
      <c r="D66" s="39"/>
      <c r="E66" s="39"/>
      <c r="F66" s="40"/>
      <c r="G66" s="41"/>
      <c r="H66" s="152">
        <v>121.617</v>
      </c>
      <c r="I66" s="153">
        <v>81.369</v>
      </c>
      <c r="J66" s="153">
        <v>116.975</v>
      </c>
      <c r="K66" s="42">
        <v>143.75867959542333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1"/>
      <c r="I67" s="151"/>
      <c r="J67" s="151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51">
        <v>68.083</v>
      </c>
      <c r="I68" s="151">
        <v>50.82</v>
      </c>
      <c r="J68" s="151">
        <v>70</v>
      </c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51">
        <v>9.882</v>
      </c>
      <c r="I69" s="151">
        <v>9.095</v>
      </c>
      <c r="J69" s="151">
        <v>12</v>
      </c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52">
        <v>77.965</v>
      </c>
      <c r="I70" s="153">
        <v>59.915</v>
      </c>
      <c r="J70" s="153">
        <v>82</v>
      </c>
      <c r="K70" s="42">
        <v>136.86055244930319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1"/>
      <c r="I71" s="151"/>
      <c r="J71" s="151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/>
      <c r="F72" s="32"/>
      <c r="G72" s="32"/>
      <c r="H72" s="151">
        <v>0.03</v>
      </c>
      <c r="I72" s="151">
        <v>1.565</v>
      </c>
      <c r="J72" s="151">
        <v>1.855</v>
      </c>
      <c r="K72" s="33"/>
    </row>
    <row r="73" spans="1:11" s="34" customFormat="1" ht="11.25" customHeight="1">
      <c r="A73" s="36" t="s">
        <v>56</v>
      </c>
      <c r="B73" s="30"/>
      <c r="C73" s="31"/>
      <c r="D73" s="31"/>
      <c r="E73" s="31"/>
      <c r="F73" s="32"/>
      <c r="G73" s="32"/>
      <c r="H73" s="151">
        <v>0.002</v>
      </c>
      <c r="I73" s="151">
        <v>0.003</v>
      </c>
      <c r="J73" s="151">
        <v>0.003</v>
      </c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51">
        <v>1.92</v>
      </c>
      <c r="I74" s="151">
        <v>1.725</v>
      </c>
      <c r="J74" s="151">
        <v>1.562</v>
      </c>
      <c r="K74" s="33"/>
    </row>
    <row r="75" spans="1:11" s="34" customFormat="1" ht="11.25" customHeight="1">
      <c r="A75" s="36" t="s">
        <v>58</v>
      </c>
      <c r="B75" s="30"/>
      <c r="C75" s="31"/>
      <c r="D75" s="31"/>
      <c r="E75" s="31"/>
      <c r="F75" s="32"/>
      <c r="G75" s="32"/>
      <c r="H75" s="151">
        <v>0.108</v>
      </c>
      <c r="I75" s="151">
        <v>0.122</v>
      </c>
      <c r="J75" s="151">
        <v>0.122</v>
      </c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51">
        <v>17.63</v>
      </c>
      <c r="I76" s="151">
        <v>14.003</v>
      </c>
      <c r="J76" s="151">
        <v>15.087</v>
      </c>
      <c r="K76" s="33"/>
    </row>
    <row r="77" spans="1:11" s="34" customFormat="1" ht="11.25" customHeight="1">
      <c r="A77" s="36" t="s">
        <v>60</v>
      </c>
      <c r="B77" s="30"/>
      <c r="C77" s="31"/>
      <c r="D77" s="31"/>
      <c r="E77" s="31"/>
      <c r="F77" s="32"/>
      <c r="G77" s="32"/>
      <c r="H77" s="151">
        <v>0.101</v>
      </c>
      <c r="I77" s="151">
        <v>0.095</v>
      </c>
      <c r="J77" s="151">
        <v>0.068</v>
      </c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51"/>
      <c r="I78" s="151"/>
      <c r="J78" s="151"/>
      <c r="K78" s="33"/>
    </row>
    <row r="79" spans="1:11" s="34" customFormat="1" ht="11.25" customHeight="1">
      <c r="A79" s="36" t="s">
        <v>62</v>
      </c>
      <c r="B79" s="30"/>
      <c r="C79" s="31"/>
      <c r="D79" s="31"/>
      <c r="E79" s="31"/>
      <c r="F79" s="32"/>
      <c r="G79" s="32"/>
      <c r="H79" s="151">
        <v>63</v>
      </c>
      <c r="I79" s="151">
        <v>40.401</v>
      </c>
      <c r="J79" s="151">
        <v>42.045</v>
      </c>
      <c r="K79" s="33"/>
    </row>
    <row r="80" spans="1:11" s="43" customFormat="1" ht="11.25" customHeight="1">
      <c r="A80" s="44" t="s">
        <v>63</v>
      </c>
      <c r="B80" s="38"/>
      <c r="C80" s="39"/>
      <c r="D80" s="39"/>
      <c r="E80" s="39"/>
      <c r="F80" s="40"/>
      <c r="G80" s="41"/>
      <c r="H80" s="152">
        <v>82.791</v>
      </c>
      <c r="I80" s="153">
        <v>57.914</v>
      </c>
      <c r="J80" s="153">
        <v>60.742000000000004</v>
      </c>
      <c r="K80" s="42">
        <v>104.88310253133959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1"/>
      <c r="I81" s="151"/>
      <c r="J81" s="151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51"/>
      <c r="I82" s="151"/>
      <c r="J82" s="151"/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51"/>
      <c r="I83" s="151"/>
      <c r="J83" s="151"/>
      <c r="K83" s="33"/>
    </row>
    <row r="84" spans="1:11" s="43" customFormat="1" ht="11.25" customHeight="1">
      <c r="A84" s="37" t="s">
        <v>66</v>
      </c>
      <c r="B84" s="38"/>
      <c r="C84" s="39"/>
      <c r="D84" s="39"/>
      <c r="E84" s="39"/>
      <c r="F84" s="40"/>
      <c r="G84" s="41"/>
      <c r="H84" s="152"/>
      <c r="I84" s="153"/>
      <c r="J84" s="15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1"/>
      <c r="I85" s="151"/>
      <c r="J85" s="15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4"/>
      <c r="I86" s="155"/>
      <c r="J86" s="155"/>
      <c r="K86" s="51"/>
    </row>
    <row r="87" spans="1:11" s="43" customFormat="1" ht="11.25" customHeight="1">
      <c r="A87" s="52" t="s">
        <v>67</v>
      </c>
      <c r="B87" s="53"/>
      <c r="C87" s="54"/>
      <c r="D87" s="54"/>
      <c r="E87" s="54"/>
      <c r="F87" s="55"/>
      <c r="G87" s="41"/>
      <c r="H87" s="156">
        <v>617.396</v>
      </c>
      <c r="I87" s="157">
        <v>543.214</v>
      </c>
      <c r="J87" s="157">
        <v>638.708</v>
      </c>
      <c r="K87" s="55">
        <f>IF(I87&gt;0,100*J87/I87,0)</f>
        <v>117.57944382876728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8" useFirstPageNumber="1" horizontalDpi="600" verticalDpi="600" orientation="portrait" paperSize="9" scale="70" r:id="rId1"/>
  <headerFooter alignWithMargins="0"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51"/>
  <dimension ref="A1:K625"/>
  <sheetViews>
    <sheetView view="pageBreakPreview" zoomScale="81" zoomScaleSheetLayoutView="81" zoomScalePageLayoutView="0" workbookViewId="0" topLeftCell="A1">
      <selection activeCell="A1" sqref="A1"/>
    </sheetView>
  </sheetViews>
  <sheetFormatPr defaultColWidth="9.8515625" defaultRowHeight="11.25" customHeight="1"/>
  <cols>
    <col min="1" max="1" width="20.28125" style="63" customWidth="1"/>
    <col min="2" max="2" width="0.85546875" style="63" customWidth="1"/>
    <col min="3" max="3" width="13.7109375" style="63" customWidth="1"/>
    <col min="4" max="4" width="13.140625" style="63" customWidth="1"/>
    <col min="5" max="6" width="12.421875" style="63" customWidth="1"/>
    <col min="7" max="7" width="0.71875" style="63" customWidth="1"/>
    <col min="8" max="8" width="13.421875" style="63" customWidth="1"/>
    <col min="9" max="9" width="13.28125" style="63" customWidth="1"/>
    <col min="10" max="11" width="12.421875" style="63" customWidth="1"/>
    <col min="12" max="12" width="9.8515625" style="63" customWidth="1"/>
    <col min="13" max="15" width="11.421875" style="7" customWidth="1"/>
    <col min="16" max="16384" width="9.8515625" style="63" customWidth="1"/>
  </cols>
  <sheetData>
    <row r="1" spans="1:11" s="1" customFormat="1" ht="12.75" customHeigh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s="1" customFormat="1" ht="11.25" customHeight="1">
      <c r="A2" s="3" t="s">
        <v>109</v>
      </c>
      <c r="B2" s="4"/>
      <c r="C2" s="4"/>
      <c r="D2" s="4"/>
      <c r="E2" s="5"/>
      <c r="F2" s="4"/>
      <c r="G2" s="4"/>
      <c r="H2" s="4"/>
      <c r="I2" s="6"/>
      <c r="J2" s="200" t="s">
        <v>69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01" t="s">
        <v>2</v>
      </c>
      <c r="D4" s="202"/>
      <c r="E4" s="202"/>
      <c r="F4" s="203"/>
      <c r="G4" s="10"/>
      <c r="H4" s="204" t="s">
        <v>3</v>
      </c>
      <c r="I4" s="205"/>
      <c r="J4" s="205"/>
      <c r="K4" s="206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2015</v>
      </c>
      <c r="D6" s="17">
        <f>E6-1</f>
        <v>2016</v>
      </c>
      <c r="E6" s="17">
        <v>2017</v>
      </c>
      <c r="F6" s="18">
        <f>E6</f>
        <v>2017</v>
      </c>
      <c r="G6" s="19"/>
      <c r="H6" s="16">
        <f>J6-2</f>
        <v>2015</v>
      </c>
      <c r="I6" s="17">
        <f>J6-1</f>
        <v>2016</v>
      </c>
      <c r="J6" s="17">
        <v>2017</v>
      </c>
      <c r="K6" s="18">
        <f>J6</f>
        <v>2017</v>
      </c>
    </row>
    <row r="7" spans="1:11" s="11" customFormat="1" ht="11.25" customHeight="1" thickBot="1">
      <c r="A7" s="20"/>
      <c r="B7" s="9"/>
      <c r="C7" s="21" t="s">
        <v>277</v>
      </c>
      <c r="D7" s="22" t="s">
        <v>6</v>
      </c>
      <c r="E7" s="22"/>
      <c r="F7" s="23" t="str">
        <f>CONCATENATE(D6,"=100")</f>
        <v>2016=100</v>
      </c>
      <c r="G7" s="24"/>
      <c r="H7" s="21" t="s">
        <v>277</v>
      </c>
      <c r="I7" s="22" t="s">
        <v>6</v>
      </c>
      <c r="J7" s="22">
        <v>10</v>
      </c>
      <c r="K7" s="23" t="str">
        <f>CONCATENATE(I6,"=100")</f>
        <v>2016=100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51"/>
      <c r="I9" s="151"/>
      <c r="J9" s="151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51"/>
      <c r="I10" s="151"/>
      <c r="J10" s="151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51"/>
      <c r="I11" s="151"/>
      <c r="J11" s="151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51"/>
      <c r="I12" s="151"/>
      <c r="J12" s="151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52"/>
      <c r="I13" s="153"/>
      <c r="J13" s="15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1"/>
      <c r="I14" s="151"/>
      <c r="J14" s="151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52"/>
      <c r="I15" s="153"/>
      <c r="J15" s="15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1"/>
      <c r="I16" s="151"/>
      <c r="J16" s="151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52">
        <v>0.001</v>
      </c>
      <c r="I17" s="153"/>
      <c r="J17" s="15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1"/>
      <c r="I18" s="151"/>
      <c r="J18" s="151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51">
        <v>0.095</v>
      </c>
      <c r="I19" s="151">
        <v>0.095</v>
      </c>
      <c r="J19" s="151">
        <v>0.119</v>
      </c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51"/>
      <c r="I20" s="151"/>
      <c r="J20" s="151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1"/>
      <c r="I21" s="151"/>
      <c r="J21" s="151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52">
        <v>0.095</v>
      </c>
      <c r="I22" s="153">
        <v>0.095</v>
      </c>
      <c r="J22" s="153">
        <v>0.119</v>
      </c>
      <c r="K22" s="42">
        <v>125.26315789473682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1"/>
      <c r="I23" s="151"/>
      <c r="J23" s="151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52">
        <v>4.079</v>
      </c>
      <c r="I24" s="153">
        <v>2.631</v>
      </c>
      <c r="J24" s="153">
        <v>2.904</v>
      </c>
      <c r="K24" s="42">
        <v>110.37628278221209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1"/>
      <c r="I25" s="151"/>
      <c r="J25" s="151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52">
        <v>3.838</v>
      </c>
      <c r="I26" s="153">
        <v>3.75</v>
      </c>
      <c r="J26" s="153">
        <v>2.6</v>
      </c>
      <c r="K26" s="42">
        <v>69.33333333333333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1"/>
      <c r="I27" s="151"/>
      <c r="J27" s="151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51">
        <v>8.94</v>
      </c>
      <c r="I28" s="151">
        <v>7.426</v>
      </c>
      <c r="J28" s="151">
        <v>5.68</v>
      </c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51">
        <v>9.562</v>
      </c>
      <c r="I29" s="151">
        <v>9.697</v>
      </c>
      <c r="J29" s="151">
        <v>10.259</v>
      </c>
      <c r="K29" s="33"/>
    </row>
    <row r="30" spans="1:11" s="34" customFormat="1" ht="11.25" customHeight="1">
      <c r="A30" s="36" t="s">
        <v>22</v>
      </c>
      <c r="B30" s="30"/>
      <c r="C30" s="31"/>
      <c r="D30" s="31"/>
      <c r="E30" s="31"/>
      <c r="F30" s="32"/>
      <c r="G30" s="32"/>
      <c r="H30" s="151">
        <v>21.22</v>
      </c>
      <c r="I30" s="151">
        <v>28.841</v>
      </c>
      <c r="J30" s="151">
        <v>23.337</v>
      </c>
      <c r="K30" s="33"/>
    </row>
    <row r="31" spans="1:11" s="43" customFormat="1" ht="11.25" customHeight="1">
      <c r="A31" s="44" t="s">
        <v>23</v>
      </c>
      <c r="B31" s="38"/>
      <c r="C31" s="39"/>
      <c r="D31" s="39"/>
      <c r="E31" s="39"/>
      <c r="F31" s="40"/>
      <c r="G31" s="41"/>
      <c r="H31" s="152">
        <v>39.721999999999994</v>
      </c>
      <c r="I31" s="153">
        <v>45.964</v>
      </c>
      <c r="J31" s="153">
        <v>39.275999999999996</v>
      </c>
      <c r="K31" s="42">
        <v>85.44948220346357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1"/>
      <c r="I32" s="151"/>
      <c r="J32" s="151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51">
        <v>0.356</v>
      </c>
      <c r="I33" s="151">
        <v>0.356</v>
      </c>
      <c r="J33" s="151">
        <v>0.28</v>
      </c>
      <c r="K33" s="33"/>
    </row>
    <row r="34" spans="1:11" s="34" customFormat="1" ht="11.25" customHeight="1">
      <c r="A34" s="36" t="s">
        <v>25</v>
      </c>
      <c r="B34" s="30"/>
      <c r="C34" s="31"/>
      <c r="D34" s="31"/>
      <c r="E34" s="31"/>
      <c r="F34" s="32"/>
      <c r="G34" s="32"/>
      <c r="H34" s="151">
        <v>0.004</v>
      </c>
      <c r="I34" s="151">
        <v>0.031</v>
      </c>
      <c r="J34" s="151">
        <v>0.035</v>
      </c>
      <c r="K34" s="33"/>
    </row>
    <row r="35" spans="1:11" s="34" customFormat="1" ht="11.25" customHeight="1">
      <c r="A35" s="36" t="s">
        <v>26</v>
      </c>
      <c r="B35" s="30"/>
      <c r="C35" s="31"/>
      <c r="D35" s="31"/>
      <c r="E35" s="31"/>
      <c r="F35" s="32"/>
      <c r="G35" s="32"/>
      <c r="H35" s="151">
        <v>7.33</v>
      </c>
      <c r="I35" s="151">
        <v>6.5</v>
      </c>
      <c r="J35" s="151">
        <v>10</v>
      </c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51">
        <v>6.322</v>
      </c>
      <c r="I36" s="151">
        <v>8.47</v>
      </c>
      <c r="J36" s="151">
        <v>7.6</v>
      </c>
      <c r="K36" s="33"/>
    </row>
    <row r="37" spans="1:11" s="43" customFormat="1" ht="11.25" customHeight="1">
      <c r="A37" s="37" t="s">
        <v>28</v>
      </c>
      <c r="B37" s="38"/>
      <c r="C37" s="39"/>
      <c r="D37" s="39"/>
      <c r="E37" s="39"/>
      <c r="F37" s="40"/>
      <c r="G37" s="41"/>
      <c r="H37" s="152">
        <v>14.012</v>
      </c>
      <c r="I37" s="153">
        <v>15.357000000000001</v>
      </c>
      <c r="J37" s="153">
        <v>17.915</v>
      </c>
      <c r="K37" s="42">
        <v>116.65689913394543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1"/>
      <c r="I38" s="151"/>
      <c r="J38" s="151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52">
        <v>7.36</v>
      </c>
      <c r="I39" s="153">
        <v>8.852</v>
      </c>
      <c r="J39" s="153">
        <v>6.2</v>
      </c>
      <c r="K39" s="42">
        <v>70.04066877541798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1"/>
      <c r="I40" s="151"/>
      <c r="J40" s="151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51">
        <v>0.014</v>
      </c>
      <c r="I41" s="151">
        <v>0.01</v>
      </c>
      <c r="J41" s="151">
        <v>0.01</v>
      </c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51">
        <v>0.075</v>
      </c>
      <c r="I42" s="151">
        <v>0.07</v>
      </c>
      <c r="J42" s="151">
        <v>0.01</v>
      </c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51">
        <v>0.018</v>
      </c>
      <c r="I43" s="151">
        <v>0.018</v>
      </c>
      <c r="J43" s="151">
        <v>0.003</v>
      </c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51">
        <v>0.057</v>
      </c>
      <c r="I44" s="151">
        <v>0.032</v>
      </c>
      <c r="J44" s="151">
        <v>0.023</v>
      </c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51">
        <v>0.4</v>
      </c>
      <c r="I45" s="151">
        <v>0.39</v>
      </c>
      <c r="J45" s="151">
        <v>0.3</v>
      </c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51">
        <v>0.05</v>
      </c>
      <c r="I46" s="151">
        <v>0.052</v>
      </c>
      <c r="J46" s="151">
        <v>0.03</v>
      </c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51">
        <v>0.205</v>
      </c>
      <c r="I47" s="151">
        <v>0.22</v>
      </c>
      <c r="J47" s="151">
        <v>0.135</v>
      </c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51">
        <v>0.05</v>
      </c>
      <c r="I48" s="151">
        <v>0.024</v>
      </c>
      <c r="J48" s="151">
        <v>0.003</v>
      </c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51">
        <v>0.08</v>
      </c>
      <c r="I49" s="151">
        <v>0.09</v>
      </c>
      <c r="J49" s="151">
        <v>0.088</v>
      </c>
      <c r="K49" s="33"/>
    </row>
    <row r="50" spans="1:11" s="43" customFormat="1" ht="11.25" customHeight="1">
      <c r="A50" s="44" t="s">
        <v>39</v>
      </c>
      <c r="B50" s="38"/>
      <c r="C50" s="39"/>
      <c r="D50" s="39"/>
      <c r="E50" s="39"/>
      <c r="F50" s="40"/>
      <c r="G50" s="41"/>
      <c r="H50" s="152">
        <v>0.9490000000000001</v>
      </c>
      <c r="I50" s="153">
        <v>0.906</v>
      </c>
      <c r="J50" s="153">
        <v>0.602</v>
      </c>
      <c r="K50" s="42">
        <v>66.44591611479028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1"/>
      <c r="I51" s="151"/>
      <c r="J51" s="151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52">
        <v>0.473</v>
      </c>
      <c r="I52" s="153">
        <v>0.473</v>
      </c>
      <c r="J52" s="153">
        <v>0.502</v>
      </c>
      <c r="K52" s="42">
        <v>106.13107822410149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1"/>
      <c r="I53" s="151"/>
      <c r="J53" s="151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51">
        <v>13.89</v>
      </c>
      <c r="I54" s="151">
        <v>10.8</v>
      </c>
      <c r="J54" s="151">
        <v>7.977</v>
      </c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51">
        <v>6.45</v>
      </c>
      <c r="I55" s="151">
        <v>9.8</v>
      </c>
      <c r="J55" s="151">
        <v>3.8</v>
      </c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51">
        <v>7.325</v>
      </c>
      <c r="I56" s="151">
        <v>4</v>
      </c>
      <c r="J56" s="151">
        <v>3</v>
      </c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51">
        <v>0.145</v>
      </c>
      <c r="I57" s="151">
        <v>0.13319999999999999</v>
      </c>
      <c r="J57" s="151">
        <v>0.166</v>
      </c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/>
      <c r="F58" s="32"/>
      <c r="G58" s="32"/>
      <c r="H58" s="151">
        <v>5.539</v>
      </c>
      <c r="I58" s="151">
        <v>3.587</v>
      </c>
      <c r="J58" s="151">
        <v>2.012</v>
      </c>
      <c r="K58" s="33"/>
    </row>
    <row r="59" spans="1:11" s="43" customFormat="1" ht="11.25" customHeight="1">
      <c r="A59" s="37" t="s">
        <v>46</v>
      </c>
      <c r="B59" s="38"/>
      <c r="C59" s="39"/>
      <c r="D59" s="39"/>
      <c r="E59" s="39"/>
      <c r="F59" s="40"/>
      <c r="G59" s="41"/>
      <c r="H59" s="152">
        <v>33.349</v>
      </c>
      <c r="I59" s="153">
        <v>28.3202</v>
      </c>
      <c r="J59" s="153">
        <v>16.955000000000002</v>
      </c>
      <c r="K59" s="42">
        <v>59.86892747932572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1"/>
      <c r="I60" s="151"/>
      <c r="J60" s="151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51">
        <v>13.39</v>
      </c>
      <c r="I61" s="151">
        <v>12.427</v>
      </c>
      <c r="J61" s="151">
        <v>14.062</v>
      </c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51">
        <v>9.753</v>
      </c>
      <c r="I62" s="151">
        <v>6.022</v>
      </c>
      <c r="J62" s="151">
        <v>8.689</v>
      </c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51">
        <v>11.9</v>
      </c>
      <c r="I63" s="151">
        <v>9.958</v>
      </c>
      <c r="J63" s="151">
        <v>14.9</v>
      </c>
      <c r="K63" s="33"/>
    </row>
    <row r="64" spans="1:11" s="43" customFormat="1" ht="11.25" customHeight="1">
      <c r="A64" s="37" t="s">
        <v>50</v>
      </c>
      <c r="B64" s="38"/>
      <c r="C64" s="39"/>
      <c r="D64" s="39"/>
      <c r="E64" s="39"/>
      <c r="F64" s="40"/>
      <c r="G64" s="41"/>
      <c r="H64" s="152">
        <v>35.043</v>
      </c>
      <c r="I64" s="153">
        <v>28.406999999999996</v>
      </c>
      <c r="J64" s="153">
        <v>37.650999999999996</v>
      </c>
      <c r="K64" s="42">
        <v>132.54127503784278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1"/>
      <c r="I65" s="151"/>
      <c r="J65" s="151"/>
      <c r="K65" s="33"/>
    </row>
    <row r="66" spans="1:11" s="43" customFormat="1" ht="11.25" customHeight="1">
      <c r="A66" s="37" t="s">
        <v>51</v>
      </c>
      <c r="B66" s="38"/>
      <c r="C66" s="39"/>
      <c r="D66" s="39"/>
      <c r="E66" s="39"/>
      <c r="F66" s="40"/>
      <c r="G66" s="41"/>
      <c r="H66" s="152">
        <v>20.321</v>
      </c>
      <c r="I66" s="153">
        <v>21.552</v>
      </c>
      <c r="J66" s="153">
        <v>29.276</v>
      </c>
      <c r="K66" s="42">
        <v>135.83890126206384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1"/>
      <c r="I67" s="151"/>
      <c r="J67" s="151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51">
        <v>2.339</v>
      </c>
      <c r="I68" s="151">
        <v>2.206</v>
      </c>
      <c r="J68" s="151">
        <v>2.5</v>
      </c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51">
        <v>0.342</v>
      </c>
      <c r="I69" s="151">
        <v>0.322</v>
      </c>
      <c r="J69" s="151">
        <v>0.35</v>
      </c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52">
        <v>2.681</v>
      </c>
      <c r="I70" s="153">
        <v>2.528</v>
      </c>
      <c r="J70" s="153">
        <v>2.85</v>
      </c>
      <c r="K70" s="42">
        <v>112.7373417721519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1"/>
      <c r="I71" s="151"/>
      <c r="J71" s="151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/>
      <c r="F72" s="32"/>
      <c r="G72" s="32"/>
      <c r="H72" s="151">
        <v>12.021</v>
      </c>
      <c r="I72" s="151">
        <v>13.713</v>
      </c>
      <c r="J72" s="151">
        <v>19.545</v>
      </c>
      <c r="K72" s="33"/>
    </row>
    <row r="73" spans="1:11" s="34" customFormat="1" ht="11.25" customHeight="1">
      <c r="A73" s="36" t="s">
        <v>56</v>
      </c>
      <c r="B73" s="30"/>
      <c r="C73" s="31"/>
      <c r="D73" s="31"/>
      <c r="E73" s="31"/>
      <c r="F73" s="32"/>
      <c r="G73" s="32"/>
      <c r="H73" s="151">
        <v>0.205</v>
      </c>
      <c r="I73" s="151">
        <v>0.3</v>
      </c>
      <c r="J73" s="151"/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51">
        <v>0.781</v>
      </c>
      <c r="I74" s="151">
        <v>0.688</v>
      </c>
      <c r="J74" s="151"/>
      <c r="K74" s="33"/>
    </row>
    <row r="75" spans="1:11" s="34" customFormat="1" ht="11.25" customHeight="1">
      <c r="A75" s="36" t="s">
        <v>58</v>
      </c>
      <c r="B75" s="30"/>
      <c r="C75" s="31"/>
      <c r="D75" s="31"/>
      <c r="E75" s="31"/>
      <c r="F75" s="32"/>
      <c r="G75" s="32"/>
      <c r="H75" s="151">
        <v>26.936</v>
      </c>
      <c r="I75" s="151">
        <v>22.359</v>
      </c>
      <c r="J75" s="151">
        <v>20.833</v>
      </c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51">
        <v>0.178</v>
      </c>
      <c r="I76" s="151">
        <v>0.212</v>
      </c>
      <c r="J76" s="151">
        <v>0.493</v>
      </c>
      <c r="K76" s="33"/>
    </row>
    <row r="77" spans="1:11" s="34" customFormat="1" ht="11.25" customHeight="1">
      <c r="A77" s="36" t="s">
        <v>60</v>
      </c>
      <c r="B77" s="30"/>
      <c r="C77" s="31"/>
      <c r="D77" s="31"/>
      <c r="E77" s="31"/>
      <c r="F77" s="32"/>
      <c r="G77" s="32"/>
      <c r="H77" s="151">
        <v>1.48</v>
      </c>
      <c r="I77" s="151">
        <v>2.036</v>
      </c>
      <c r="J77" s="151">
        <v>3.125</v>
      </c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51">
        <v>3.814</v>
      </c>
      <c r="I78" s="151">
        <v>3.49</v>
      </c>
      <c r="J78" s="151">
        <v>4.8</v>
      </c>
      <c r="K78" s="33"/>
    </row>
    <row r="79" spans="1:11" s="34" customFormat="1" ht="11.25" customHeight="1">
      <c r="A79" s="36" t="s">
        <v>62</v>
      </c>
      <c r="B79" s="30"/>
      <c r="C79" s="31"/>
      <c r="D79" s="31"/>
      <c r="E79" s="31"/>
      <c r="F79" s="32"/>
      <c r="G79" s="32"/>
      <c r="H79" s="151">
        <v>3.5</v>
      </c>
      <c r="I79" s="151">
        <v>2.589</v>
      </c>
      <c r="J79" s="151">
        <v>9.633</v>
      </c>
      <c r="K79" s="33"/>
    </row>
    <row r="80" spans="1:11" s="43" customFormat="1" ht="11.25" customHeight="1">
      <c r="A80" s="44" t="s">
        <v>63</v>
      </c>
      <c r="B80" s="38"/>
      <c r="C80" s="39"/>
      <c r="D80" s="39"/>
      <c r="E80" s="39"/>
      <c r="F80" s="40"/>
      <c r="G80" s="41"/>
      <c r="H80" s="152">
        <v>48.91499999999999</v>
      </c>
      <c r="I80" s="153">
        <v>45.38700000000001</v>
      </c>
      <c r="J80" s="153">
        <v>58.429</v>
      </c>
      <c r="K80" s="42">
        <v>128.73510035913367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1"/>
      <c r="I81" s="151"/>
      <c r="J81" s="151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51">
        <v>0.174</v>
      </c>
      <c r="I82" s="151">
        <v>0.175</v>
      </c>
      <c r="J82" s="151">
        <v>0.175</v>
      </c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51">
        <v>0.073</v>
      </c>
      <c r="I83" s="151">
        <v>0.073</v>
      </c>
      <c r="J83" s="151">
        <v>0.075</v>
      </c>
      <c r="K83" s="33"/>
    </row>
    <row r="84" spans="1:11" s="43" customFormat="1" ht="11.25" customHeight="1">
      <c r="A84" s="37" t="s">
        <v>66</v>
      </c>
      <c r="B84" s="38"/>
      <c r="C84" s="39"/>
      <c r="D84" s="39"/>
      <c r="E84" s="39"/>
      <c r="F84" s="40"/>
      <c r="G84" s="41"/>
      <c r="H84" s="152">
        <v>0.247</v>
      </c>
      <c r="I84" s="153">
        <v>0.248</v>
      </c>
      <c r="J84" s="153">
        <v>0.25</v>
      </c>
      <c r="K84" s="42">
        <v>100.80645161290323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1"/>
      <c r="I85" s="151"/>
      <c r="J85" s="15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4"/>
      <c r="I86" s="155"/>
      <c r="J86" s="155"/>
      <c r="K86" s="51"/>
    </row>
    <row r="87" spans="1:11" s="43" customFormat="1" ht="11.25" customHeight="1">
      <c r="A87" s="52" t="s">
        <v>67</v>
      </c>
      <c r="B87" s="53"/>
      <c r="C87" s="54"/>
      <c r="D87" s="54"/>
      <c r="E87" s="54"/>
      <c r="F87" s="55"/>
      <c r="G87" s="41"/>
      <c r="H87" s="156">
        <v>211.085</v>
      </c>
      <c r="I87" s="157">
        <v>204.47019999999998</v>
      </c>
      <c r="J87" s="157">
        <v>215.529</v>
      </c>
      <c r="K87" s="55">
        <f>IF(I87&gt;0,100*J87/I87,0)</f>
        <v>105.40851429694891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9" useFirstPageNumber="1" horizontalDpi="600" verticalDpi="600" orientation="portrait" paperSize="9" scale="70" r:id="rId1"/>
  <headerFooter alignWithMargins="0">
    <oddFooter>&amp;C&amp;P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52"/>
  <dimension ref="A1:K625"/>
  <sheetViews>
    <sheetView view="pageBreakPreview" zoomScale="81" zoomScaleSheetLayoutView="81" zoomScalePageLayoutView="0" workbookViewId="0" topLeftCell="A1">
      <selection activeCell="A1" sqref="A1"/>
    </sheetView>
  </sheetViews>
  <sheetFormatPr defaultColWidth="9.8515625" defaultRowHeight="11.25" customHeight="1"/>
  <cols>
    <col min="1" max="1" width="20.28125" style="63" customWidth="1"/>
    <col min="2" max="2" width="0.85546875" style="63" customWidth="1"/>
    <col min="3" max="3" width="13.7109375" style="63" customWidth="1"/>
    <col min="4" max="4" width="13.140625" style="63" customWidth="1"/>
    <col min="5" max="6" width="12.421875" style="63" customWidth="1"/>
    <col min="7" max="7" width="0.71875" style="63" customWidth="1"/>
    <col min="8" max="8" width="13.421875" style="63" customWidth="1"/>
    <col min="9" max="9" width="13.28125" style="63" customWidth="1"/>
    <col min="10" max="11" width="12.421875" style="63" customWidth="1"/>
    <col min="12" max="12" width="9.8515625" style="63" customWidth="1"/>
    <col min="13" max="15" width="11.421875" style="7" customWidth="1"/>
    <col min="16" max="16384" width="9.8515625" style="63" customWidth="1"/>
  </cols>
  <sheetData>
    <row r="1" spans="1:11" s="1" customFormat="1" ht="12.75" customHeigh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s="1" customFormat="1" ht="11.25" customHeight="1">
      <c r="A2" s="3" t="s">
        <v>110</v>
      </c>
      <c r="B2" s="4"/>
      <c r="C2" s="4"/>
      <c r="D2" s="4"/>
      <c r="E2" s="5"/>
      <c r="F2" s="4"/>
      <c r="G2" s="4"/>
      <c r="H2" s="4"/>
      <c r="I2" s="6"/>
      <c r="J2" s="200" t="s">
        <v>69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01" t="s">
        <v>2</v>
      </c>
      <c r="D4" s="202"/>
      <c r="E4" s="202"/>
      <c r="F4" s="203"/>
      <c r="G4" s="10"/>
      <c r="H4" s="204" t="s">
        <v>3</v>
      </c>
      <c r="I4" s="205"/>
      <c r="J4" s="205"/>
      <c r="K4" s="206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2015</v>
      </c>
      <c r="D6" s="17">
        <f>E6-1</f>
        <v>2016</v>
      </c>
      <c r="E6" s="17">
        <v>2017</v>
      </c>
      <c r="F6" s="18">
        <f>E6</f>
        <v>2017</v>
      </c>
      <c r="G6" s="19"/>
      <c r="H6" s="16">
        <f>J6-2</f>
        <v>2015</v>
      </c>
      <c r="I6" s="17">
        <f>J6-1</f>
        <v>2016</v>
      </c>
      <c r="J6" s="17">
        <v>2017</v>
      </c>
      <c r="K6" s="18">
        <f>J6</f>
        <v>2017</v>
      </c>
    </row>
    <row r="7" spans="1:11" s="11" customFormat="1" ht="11.25" customHeight="1" thickBot="1">
      <c r="A7" s="20"/>
      <c r="B7" s="9"/>
      <c r="C7" s="21" t="s">
        <v>277</v>
      </c>
      <c r="D7" s="22" t="s">
        <v>6</v>
      </c>
      <c r="E7" s="22"/>
      <c r="F7" s="23" t="str">
        <f>CONCATENATE(D6,"=100")</f>
        <v>2016=100</v>
      </c>
      <c r="G7" s="24"/>
      <c r="H7" s="21" t="s">
        <v>277</v>
      </c>
      <c r="I7" s="22" t="s">
        <v>6</v>
      </c>
      <c r="J7" s="22">
        <v>10</v>
      </c>
      <c r="K7" s="23" t="str">
        <f>CONCATENATE(I6,"=100")</f>
        <v>2016=100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51"/>
      <c r="I9" s="151"/>
      <c r="J9" s="151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51"/>
      <c r="I10" s="151"/>
      <c r="J10" s="151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51"/>
      <c r="I11" s="151"/>
      <c r="J11" s="151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51"/>
      <c r="I12" s="151"/>
      <c r="J12" s="151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52"/>
      <c r="I13" s="153"/>
      <c r="J13" s="15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1"/>
      <c r="I14" s="151"/>
      <c r="J14" s="151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52">
        <v>0.063</v>
      </c>
      <c r="I15" s="153">
        <v>0.04</v>
      </c>
      <c r="J15" s="153">
        <v>0.045</v>
      </c>
      <c r="K15" s="42">
        <v>112.5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1"/>
      <c r="I16" s="151"/>
      <c r="J16" s="151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52">
        <v>0.002</v>
      </c>
      <c r="I17" s="153"/>
      <c r="J17" s="15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1"/>
      <c r="I18" s="151"/>
      <c r="J18" s="151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51">
        <v>0.096</v>
      </c>
      <c r="I19" s="151">
        <v>0.096</v>
      </c>
      <c r="J19" s="151">
        <v>0.081</v>
      </c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51">
        <v>0.111</v>
      </c>
      <c r="I20" s="151">
        <v>0.111</v>
      </c>
      <c r="J20" s="151">
        <v>0.09</v>
      </c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1">
        <v>0.171</v>
      </c>
      <c r="I21" s="151">
        <v>0.171</v>
      </c>
      <c r="J21" s="151">
        <v>0.119</v>
      </c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52">
        <v>0.378</v>
      </c>
      <c r="I22" s="153">
        <v>0.378</v>
      </c>
      <c r="J22" s="153">
        <v>0.29</v>
      </c>
      <c r="K22" s="42">
        <v>76.71957671957671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1"/>
      <c r="I23" s="151"/>
      <c r="J23" s="151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52">
        <v>0.012</v>
      </c>
      <c r="I24" s="153">
        <v>0.012</v>
      </c>
      <c r="J24" s="153">
        <v>0.01</v>
      </c>
      <c r="K24" s="42">
        <v>83.33333333333333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1"/>
      <c r="I25" s="151"/>
      <c r="J25" s="151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52">
        <v>0.002</v>
      </c>
      <c r="I26" s="153"/>
      <c r="J26" s="15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1"/>
      <c r="I27" s="151"/>
      <c r="J27" s="151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51">
        <v>0.003</v>
      </c>
      <c r="I28" s="151">
        <v>0.005</v>
      </c>
      <c r="J28" s="151">
        <v>0.006</v>
      </c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51">
        <v>0.021</v>
      </c>
      <c r="I29" s="151">
        <v>0.018</v>
      </c>
      <c r="J29" s="151">
        <v>0.015</v>
      </c>
      <c r="K29" s="33"/>
    </row>
    <row r="30" spans="1:11" s="34" customFormat="1" ht="11.25" customHeight="1">
      <c r="A30" s="36" t="s">
        <v>22</v>
      </c>
      <c r="B30" s="30"/>
      <c r="C30" s="31"/>
      <c r="D30" s="31"/>
      <c r="E30" s="31"/>
      <c r="F30" s="32"/>
      <c r="G30" s="32"/>
      <c r="H30" s="151">
        <v>0.004</v>
      </c>
      <c r="I30" s="151"/>
      <c r="J30" s="151"/>
      <c r="K30" s="33"/>
    </row>
    <row r="31" spans="1:11" s="43" customFormat="1" ht="11.25" customHeight="1">
      <c r="A31" s="44" t="s">
        <v>23</v>
      </c>
      <c r="B31" s="38"/>
      <c r="C31" s="39"/>
      <c r="D31" s="39"/>
      <c r="E31" s="39"/>
      <c r="F31" s="40"/>
      <c r="G31" s="41"/>
      <c r="H31" s="152">
        <v>0.028</v>
      </c>
      <c r="I31" s="153">
        <v>0.023</v>
      </c>
      <c r="J31" s="153">
        <v>0.020999999999999998</v>
      </c>
      <c r="K31" s="42">
        <v>91.30434782608694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1"/>
      <c r="I32" s="151"/>
      <c r="J32" s="151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51">
        <v>0.046</v>
      </c>
      <c r="I33" s="151">
        <v>0.046</v>
      </c>
      <c r="J33" s="151">
        <v>0.042</v>
      </c>
      <c r="K33" s="33"/>
    </row>
    <row r="34" spans="1:11" s="34" customFormat="1" ht="11.25" customHeight="1">
      <c r="A34" s="36" t="s">
        <v>25</v>
      </c>
      <c r="B34" s="30"/>
      <c r="C34" s="31"/>
      <c r="D34" s="31"/>
      <c r="E34" s="31"/>
      <c r="F34" s="32"/>
      <c r="G34" s="32"/>
      <c r="H34" s="151">
        <v>0.909</v>
      </c>
      <c r="I34" s="151">
        <v>0.816</v>
      </c>
      <c r="J34" s="151">
        <v>0.83</v>
      </c>
      <c r="K34" s="33"/>
    </row>
    <row r="35" spans="1:11" s="34" customFormat="1" ht="11.25" customHeight="1">
      <c r="A35" s="36" t="s">
        <v>26</v>
      </c>
      <c r="B35" s="30"/>
      <c r="C35" s="31"/>
      <c r="D35" s="31"/>
      <c r="E35" s="31"/>
      <c r="F35" s="32"/>
      <c r="G35" s="32"/>
      <c r="H35" s="151">
        <v>0.005</v>
      </c>
      <c r="I35" s="151">
        <v>0.006</v>
      </c>
      <c r="J35" s="151">
        <v>0.006</v>
      </c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51">
        <v>9.532</v>
      </c>
      <c r="I36" s="151">
        <v>10.5</v>
      </c>
      <c r="J36" s="151">
        <v>11</v>
      </c>
      <c r="K36" s="33"/>
    </row>
    <row r="37" spans="1:11" s="43" customFormat="1" ht="11.25" customHeight="1">
      <c r="A37" s="37" t="s">
        <v>28</v>
      </c>
      <c r="B37" s="38"/>
      <c r="C37" s="39"/>
      <c r="D37" s="39"/>
      <c r="E37" s="39"/>
      <c r="F37" s="40"/>
      <c r="G37" s="41"/>
      <c r="H37" s="152">
        <v>10.492</v>
      </c>
      <c r="I37" s="153">
        <v>11.368</v>
      </c>
      <c r="J37" s="153">
        <v>11.878</v>
      </c>
      <c r="K37" s="42">
        <v>104.4862772695285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1"/>
      <c r="I38" s="151"/>
      <c r="J38" s="151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52"/>
      <c r="I39" s="153"/>
      <c r="J39" s="15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1"/>
      <c r="I40" s="151"/>
      <c r="J40" s="151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51"/>
      <c r="I41" s="151"/>
      <c r="J41" s="151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51">
        <v>0.002</v>
      </c>
      <c r="I42" s="151"/>
      <c r="J42" s="151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51">
        <v>0.004</v>
      </c>
      <c r="I43" s="151">
        <v>0.004</v>
      </c>
      <c r="J43" s="151">
        <v>0.003</v>
      </c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51"/>
      <c r="I44" s="151"/>
      <c r="J44" s="151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51"/>
      <c r="I45" s="151"/>
      <c r="J45" s="151"/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51"/>
      <c r="I46" s="151"/>
      <c r="J46" s="151"/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51"/>
      <c r="I47" s="151"/>
      <c r="J47" s="151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51"/>
      <c r="I48" s="151"/>
      <c r="J48" s="151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51"/>
      <c r="I49" s="151"/>
      <c r="J49" s="151"/>
      <c r="K49" s="33"/>
    </row>
    <row r="50" spans="1:11" s="43" customFormat="1" ht="11.25" customHeight="1">
      <c r="A50" s="44" t="s">
        <v>39</v>
      </c>
      <c r="B50" s="38"/>
      <c r="C50" s="39"/>
      <c r="D50" s="39"/>
      <c r="E50" s="39"/>
      <c r="F50" s="40"/>
      <c r="G50" s="41"/>
      <c r="H50" s="152">
        <v>0.006</v>
      </c>
      <c r="I50" s="153">
        <v>0.004</v>
      </c>
      <c r="J50" s="153">
        <v>0.003</v>
      </c>
      <c r="K50" s="42">
        <v>75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1"/>
      <c r="I51" s="151"/>
      <c r="J51" s="151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52"/>
      <c r="I52" s="153"/>
      <c r="J52" s="15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1"/>
      <c r="I53" s="151"/>
      <c r="J53" s="151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51"/>
      <c r="I54" s="151"/>
      <c r="J54" s="151"/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51"/>
      <c r="I55" s="151"/>
      <c r="J55" s="151"/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51"/>
      <c r="I56" s="151"/>
      <c r="J56" s="151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51"/>
      <c r="I57" s="151"/>
      <c r="J57" s="151"/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/>
      <c r="F58" s="32"/>
      <c r="G58" s="32"/>
      <c r="H58" s="151"/>
      <c r="I58" s="151"/>
      <c r="J58" s="151"/>
      <c r="K58" s="33"/>
    </row>
    <row r="59" spans="1:11" s="43" customFormat="1" ht="11.25" customHeight="1">
      <c r="A59" s="37" t="s">
        <v>46</v>
      </c>
      <c r="B59" s="38"/>
      <c r="C59" s="39"/>
      <c r="D59" s="39"/>
      <c r="E59" s="39"/>
      <c r="F59" s="40"/>
      <c r="G59" s="41"/>
      <c r="H59" s="152"/>
      <c r="I59" s="153"/>
      <c r="J59" s="15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1"/>
      <c r="I60" s="151"/>
      <c r="J60" s="151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51">
        <v>0.001</v>
      </c>
      <c r="I61" s="151"/>
      <c r="J61" s="151"/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51">
        <v>0.435</v>
      </c>
      <c r="I62" s="151">
        <v>0.309</v>
      </c>
      <c r="J62" s="151">
        <v>0.181</v>
      </c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51">
        <v>0.004</v>
      </c>
      <c r="I63" s="151">
        <v>0.004</v>
      </c>
      <c r="J63" s="151">
        <v>0.004</v>
      </c>
      <c r="K63" s="33"/>
    </row>
    <row r="64" spans="1:11" s="43" customFormat="1" ht="11.25" customHeight="1">
      <c r="A64" s="37" t="s">
        <v>50</v>
      </c>
      <c r="B64" s="38"/>
      <c r="C64" s="39"/>
      <c r="D64" s="39"/>
      <c r="E64" s="39"/>
      <c r="F64" s="40"/>
      <c r="G64" s="41"/>
      <c r="H64" s="152">
        <v>0.44</v>
      </c>
      <c r="I64" s="153">
        <v>0.313</v>
      </c>
      <c r="J64" s="153">
        <v>0.185</v>
      </c>
      <c r="K64" s="42">
        <v>59.105431309904155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1"/>
      <c r="I65" s="151"/>
      <c r="J65" s="151"/>
      <c r="K65" s="33"/>
    </row>
    <row r="66" spans="1:11" s="43" customFormat="1" ht="11.25" customHeight="1">
      <c r="A66" s="37" t="s">
        <v>51</v>
      </c>
      <c r="B66" s="38"/>
      <c r="C66" s="39"/>
      <c r="D66" s="39"/>
      <c r="E66" s="39"/>
      <c r="F66" s="40"/>
      <c r="G66" s="41"/>
      <c r="H66" s="152">
        <v>0.001</v>
      </c>
      <c r="I66" s="153"/>
      <c r="J66" s="15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1"/>
      <c r="I67" s="151"/>
      <c r="J67" s="151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51"/>
      <c r="I68" s="151"/>
      <c r="J68" s="151"/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51"/>
      <c r="I69" s="151"/>
      <c r="J69" s="151"/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52"/>
      <c r="I70" s="153"/>
      <c r="J70" s="15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1"/>
      <c r="I71" s="151"/>
      <c r="J71" s="151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/>
      <c r="F72" s="32"/>
      <c r="G72" s="32"/>
      <c r="H72" s="151"/>
      <c r="I72" s="151"/>
      <c r="J72" s="151"/>
      <c r="K72" s="33"/>
    </row>
    <row r="73" spans="1:11" s="34" customFormat="1" ht="11.25" customHeight="1">
      <c r="A73" s="36" t="s">
        <v>56</v>
      </c>
      <c r="B73" s="30"/>
      <c r="C73" s="31"/>
      <c r="D73" s="31"/>
      <c r="E73" s="31"/>
      <c r="F73" s="32"/>
      <c r="G73" s="32"/>
      <c r="H73" s="151"/>
      <c r="I73" s="151"/>
      <c r="J73" s="151"/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51"/>
      <c r="I74" s="151"/>
      <c r="J74" s="151"/>
      <c r="K74" s="33"/>
    </row>
    <row r="75" spans="1:11" s="34" customFormat="1" ht="11.25" customHeight="1">
      <c r="A75" s="36" t="s">
        <v>58</v>
      </c>
      <c r="B75" s="30"/>
      <c r="C75" s="31"/>
      <c r="D75" s="31"/>
      <c r="E75" s="31"/>
      <c r="F75" s="32"/>
      <c r="G75" s="32"/>
      <c r="H75" s="151"/>
      <c r="I75" s="151"/>
      <c r="J75" s="151"/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51"/>
      <c r="I76" s="151"/>
      <c r="J76" s="151"/>
      <c r="K76" s="33"/>
    </row>
    <row r="77" spans="1:11" s="34" customFormat="1" ht="11.25" customHeight="1">
      <c r="A77" s="36" t="s">
        <v>60</v>
      </c>
      <c r="B77" s="30"/>
      <c r="C77" s="31"/>
      <c r="D77" s="31"/>
      <c r="E77" s="31"/>
      <c r="F77" s="32"/>
      <c r="G77" s="32"/>
      <c r="H77" s="151"/>
      <c r="I77" s="151"/>
      <c r="J77" s="151"/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51"/>
      <c r="I78" s="151"/>
      <c r="J78" s="151"/>
      <c r="K78" s="33"/>
    </row>
    <row r="79" spans="1:11" s="34" customFormat="1" ht="11.25" customHeight="1">
      <c r="A79" s="36" t="s">
        <v>62</v>
      </c>
      <c r="B79" s="30"/>
      <c r="C79" s="31"/>
      <c r="D79" s="31"/>
      <c r="E79" s="31"/>
      <c r="F79" s="32"/>
      <c r="G79" s="32"/>
      <c r="H79" s="151"/>
      <c r="I79" s="151"/>
      <c r="J79" s="151"/>
      <c r="K79" s="33"/>
    </row>
    <row r="80" spans="1:11" s="43" customFormat="1" ht="11.25" customHeight="1">
      <c r="A80" s="44" t="s">
        <v>63</v>
      </c>
      <c r="B80" s="38"/>
      <c r="C80" s="39"/>
      <c r="D80" s="39"/>
      <c r="E80" s="39"/>
      <c r="F80" s="40"/>
      <c r="G80" s="41"/>
      <c r="H80" s="152"/>
      <c r="I80" s="153"/>
      <c r="J80" s="153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1"/>
      <c r="I81" s="151"/>
      <c r="J81" s="151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51"/>
      <c r="I82" s="151"/>
      <c r="J82" s="151"/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51">
        <v>0.001</v>
      </c>
      <c r="I83" s="151"/>
      <c r="J83" s="151"/>
      <c r="K83" s="33"/>
    </row>
    <row r="84" spans="1:11" s="43" customFormat="1" ht="11.25" customHeight="1">
      <c r="A84" s="37" t="s">
        <v>66</v>
      </c>
      <c r="B84" s="38"/>
      <c r="C84" s="39"/>
      <c r="D84" s="39"/>
      <c r="E84" s="39"/>
      <c r="F84" s="40"/>
      <c r="G84" s="41"/>
      <c r="H84" s="152">
        <v>0.001</v>
      </c>
      <c r="I84" s="153"/>
      <c r="J84" s="15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1"/>
      <c r="I85" s="151"/>
      <c r="J85" s="15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4"/>
      <c r="I86" s="155"/>
      <c r="J86" s="155"/>
      <c r="K86" s="51"/>
    </row>
    <row r="87" spans="1:11" s="43" customFormat="1" ht="11.25" customHeight="1">
      <c r="A87" s="52" t="s">
        <v>67</v>
      </c>
      <c r="B87" s="53"/>
      <c r="C87" s="54"/>
      <c r="D87" s="54"/>
      <c r="E87" s="54"/>
      <c r="F87" s="55"/>
      <c r="G87" s="41"/>
      <c r="H87" s="156">
        <v>11.424999999999999</v>
      </c>
      <c r="I87" s="157">
        <v>12.138</v>
      </c>
      <c r="J87" s="157">
        <v>12.432</v>
      </c>
      <c r="K87" s="55">
        <f>IF(I87&gt;0,100*J87/I87,0)</f>
        <v>102.42214532871972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0" useFirstPageNumber="1" horizontalDpi="600" verticalDpi="600" orientation="portrait" paperSize="9" scale="70" r:id="rId1"/>
  <headerFooter alignWithMargins="0">
    <oddFooter>&amp;C&amp;P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53"/>
  <dimension ref="A1:K625"/>
  <sheetViews>
    <sheetView view="pageBreakPreview" zoomScale="81" zoomScaleSheetLayoutView="81" zoomScalePageLayoutView="0" workbookViewId="0" topLeftCell="A1">
      <selection activeCell="A1" sqref="A1"/>
    </sheetView>
  </sheetViews>
  <sheetFormatPr defaultColWidth="9.8515625" defaultRowHeight="11.25" customHeight="1"/>
  <cols>
    <col min="1" max="1" width="20.28125" style="63" customWidth="1"/>
    <col min="2" max="2" width="0.85546875" style="63" customWidth="1"/>
    <col min="3" max="3" width="13.7109375" style="63" customWidth="1"/>
    <col min="4" max="4" width="13.140625" style="63" customWidth="1"/>
    <col min="5" max="6" width="12.421875" style="63" customWidth="1"/>
    <col min="7" max="7" width="0.71875" style="63" customWidth="1"/>
    <col min="8" max="8" width="13.421875" style="63" customWidth="1"/>
    <col min="9" max="9" width="13.28125" style="63" customWidth="1"/>
    <col min="10" max="11" width="12.421875" style="63" customWidth="1"/>
    <col min="12" max="12" width="9.8515625" style="63" customWidth="1"/>
    <col min="13" max="15" width="11.421875" style="7" customWidth="1"/>
    <col min="16" max="16384" width="9.8515625" style="63" customWidth="1"/>
  </cols>
  <sheetData>
    <row r="1" spans="1:11" s="1" customFormat="1" ht="12.75" customHeigh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s="1" customFormat="1" ht="11.25" customHeight="1">
      <c r="A2" s="3" t="s">
        <v>111</v>
      </c>
      <c r="B2" s="4"/>
      <c r="C2" s="4"/>
      <c r="D2" s="4"/>
      <c r="E2" s="5"/>
      <c r="F2" s="4"/>
      <c r="G2" s="4"/>
      <c r="H2" s="4"/>
      <c r="I2" s="6"/>
      <c r="J2" s="200" t="s">
        <v>69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01" t="s">
        <v>2</v>
      </c>
      <c r="D4" s="202"/>
      <c r="E4" s="202"/>
      <c r="F4" s="203"/>
      <c r="G4" s="10"/>
      <c r="H4" s="204" t="s">
        <v>3</v>
      </c>
      <c r="I4" s="205"/>
      <c r="J4" s="205"/>
      <c r="K4" s="206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2015</v>
      </c>
      <c r="D6" s="17">
        <f>E6-1</f>
        <v>2016</v>
      </c>
      <c r="E6" s="17">
        <v>2017</v>
      </c>
      <c r="F6" s="18">
        <f>E6</f>
        <v>2017</v>
      </c>
      <c r="G6" s="19"/>
      <c r="H6" s="16">
        <f>J6-2</f>
        <v>2015</v>
      </c>
      <c r="I6" s="17">
        <f>J6-1</f>
        <v>2016</v>
      </c>
      <c r="J6" s="17">
        <v>2017</v>
      </c>
      <c r="K6" s="18">
        <f>J6</f>
        <v>2017</v>
      </c>
    </row>
    <row r="7" spans="1:11" s="11" customFormat="1" ht="11.25" customHeight="1" thickBot="1">
      <c r="A7" s="20"/>
      <c r="B7" s="9"/>
      <c r="C7" s="21" t="s">
        <v>277</v>
      </c>
      <c r="D7" s="22" t="s">
        <v>6</v>
      </c>
      <c r="E7" s="22"/>
      <c r="F7" s="23" t="str">
        <f>CONCATENATE(D6,"=100")</f>
        <v>2016=100</v>
      </c>
      <c r="G7" s="24"/>
      <c r="H7" s="21" t="s">
        <v>277</v>
      </c>
      <c r="I7" s="22" t="s">
        <v>6</v>
      </c>
      <c r="J7" s="22">
        <v>10</v>
      </c>
      <c r="K7" s="23" t="str">
        <f>CONCATENATE(I6,"=100")</f>
        <v>2016=100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51"/>
      <c r="I9" s="151"/>
      <c r="J9" s="151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51"/>
      <c r="I10" s="151"/>
      <c r="J10" s="151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51"/>
      <c r="I11" s="151"/>
      <c r="J11" s="151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51"/>
      <c r="I12" s="151"/>
      <c r="J12" s="151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52"/>
      <c r="I13" s="153"/>
      <c r="J13" s="15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1"/>
      <c r="I14" s="151"/>
      <c r="J14" s="151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52"/>
      <c r="I15" s="153"/>
      <c r="J15" s="15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1"/>
      <c r="I16" s="151"/>
      <c r="J16" s="151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52"/>
      <c r="I17" s="153"/>
      <c r="J17" s="15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1"/>
      <c r="I18" s="151"/>
      <c r="J18" s="151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51"/>
      <c r="I19" s="151"/>
      <c r="J19" s="151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51"/>
      <c r="I20" s="151"/>
      <c r="J20" s="151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1"/>
      <c r="I21" s="151"/>
      <c r="J21" s="151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52"/>
      <c r="I22" s="153"/>
      <c r="J22" s="15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1"/>
      <c r="I23" s="151"/>
      <c r="J23" s="151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52"/>
      <c r="I24" s="153"/>
      <c r="J24" s="15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1"/>
      <c r="I25" s="151"/>
      <c r="J25" s="151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52">
        <v>0.062</v>
      </c>
      <c r="I26" s="153">
        <v>0.064</v>
      </c>
      <c r="J26" s="15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1"/>
      <c r="I27" s="151"/>
      <c r="J27" s="151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51">
        <v>0.036</v>
      </c>
      <c r="I28" s="151">
        <v>0.034</v>
      </c>
      <c r="J28" s="151">
        <v>0.072</v>
      </c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51">
        <v>0.002</v>
      </c>
      <c r="I29" s="151">
        <v>0.002</v>
      </c>
      <c r="J29" s="151">
        <v>0.004</v>
      </c>
      <c r="K29" s="33"/>
    </row>
    <row r="30" spans="1:11" s="34" customFormat="1" ht="11.25" customHeight="1">
      <c r="A30" s="36" t="s">
        <v>22</v>
      </c>
      <c r="B30" s="30"/>
      <c r="C30" s="31"/>
      <c r="D30" s="31"/>
      <c r="E30" s="31"/>
      <c r="F30" s="32"/>
      <c r="G30" s="32"/>
      <c r="H30" s="151">
        <v>0.791</v>
      </c>
      <c r="I30" s="151">
        <v>0.457</v>
      </c>
      <c r="J30" s="151">
        <v>0.784</v>
      </c>
      <c r="K30" s="33"/>
    </row>
    <row r="31" spans="1:11" s="43" customFormat="1" ht="11.25" customHeight="1">
      <c r="A31" s="44" t="s">
        <v>23</v>
      </c>
      <c r="B31" s="38"/>
      <c r="C31" s="39"/>
      <c r="D31" s="39"/>
      <c r="E31" s="39"/>
      <c r="F31" s="40"/>
      <c r="G31" s="41"/>
      <c r="H31" s="152">
        <v>0.8290000000000001</v>
      </c>
      <c r="I31" s="153">
        <v>0.493</v>
      </c>
      <c r="J31" s="153">
        <v>0.86</v>
      </c>
      <c r="K31" s="42">
        <v>174.4421906693712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1"/>
      <c r="I32" s="151"/>
      <c r="J32" s="151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51"/>
      <c r="I33" s="151"/>
      <c r="J33" s="151"/>
      <c r="K33" s="33"/>
    </row>
    <row r="34" spans="1:11" s="34" customFormat="1" ht="11.25" customHeight="1">
      <c r="A34" s="36" t="s">
        <v>25</v>
      </c>
      <c r="B34" s="30"/>
      <c r="C34" s="31"/>
      <c r="D34" s="31"/>
      <c r="E34" s="31"/>
      <c r="F34" s="32"/>
      <c r="G34" s="32"/>
      <c r="H34" s="151">
        <v>0.025</v>
      </c>
      <c r="I34" s="151">
        <v>0.005</v>
      </c>
      <c r="J34" s="151"/>
      <c r="K34" s="33"/>
    </row>
    <row r="35" spans="1:11" s="34" customFormat="1" ht="11.25" customHeight="1">
      <c r="A35" s="36" t="s">
        <v>26</v>
      </c>
      <c r="B35" s="30"/>
      <c r="C35" s="31"/>
      <c r="D35" s="31"/>
      <c r="E35" s="31"/>
      <c r="F35" s="32"/>
      <c r="G35" s="32"/>
      <c r="H35" s="151">
        <v>0.132</v>
      </c>
      <c r="I35" s="151">
        <v>0.018</v>
      </c>
      <c r="J35" s="151">
        <v>0.022</v>
      </c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51">
        <v>0.037</v>
      </c>
      <c r="I36" s="151">
        <v>0.036</v>
      </c>
      <c r="J36" s="151">
        <v>0.036</v>
      </c>
      <c r="K36" s="33"/>
    </row>
    <row r="37" spans="1:11" s="43" customFormat="1" ht="11.25" customHeight="1">
      <c r="A37" s="37" t="s">
        <v>28</v>
      </c>
      <c r="B37" s="38"/>
      <c r="C37" s="39"/>
      <c r="D37" s="39"/>
      <c r="E37" s="39"/>
      <c r="F37" s="40"/>
      <c r="G37" s="41"/>
      <c r="H37" s="152">
        <v>0.194</v>
      </c>
      <c r="I37" s="153">
        <v>0.059</v>
      </c>
      <c r="J37" s="153">
        <v>0.057999999999999996</v>
      </c>
      <c r="K37" s="42">
        <v>98.30508474576271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1"/>
      <c r="I38" s="151"/>
      <c r="J38" s="151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52">
        <v>0.241</v>
      </c>
      <c r="I39" s="153">
        <v>0.23</v>
      </c>
      <c r="J39" s="153">
        <v>0.23</v>
      </c>
      <c r="K39" s="42">
        <v>100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1"/>
      <c r="I40" s="151"/>
      <c r="J40" s="151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51">
        <v>0.005</v>
      </c>
      <c r="I41" s="151">
        <v>0.01</v>
      </c>
      <c r="J41" s="151">
        <v>0.015</v>
      </c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51"/>
      <c r="I42" s="151"/>
      <c r="J42" s="151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51"/>
      <c r="I43" s="151"/>
      <c r="J43" s="151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51"/>
      <c r="I44" s="151"/>
      <c r="J44" s="151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51">
        <v>0.02</v>
      </c>
      <c r="I45" s="151">
        <v>0.015</v>
      </c>
      <c r="J45" s="151">
        <v>0.015</v>
      </c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51"/>
      <c r="I46" s="151"/>
      <c r="J46" s="151">
        <v>0.003</v>
      </c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51"/>
      <c r="I47" s="151"/>
      <c r="J47" s="151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51">
        <v>0.004</v>
      </c>
      <c r="I48" s="151">
        <v>0.012</v>
      </c>
      <c r="J48" s="151">
        <v>0.003</v>
      </c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51"/>
      <c r="I49" s="151"/>
      <c r="J49" s="151"/>
      <c r="K49" s="33"/>
    </row>
    <row r="50" spans="1:11" s="43" customFormat="1" ht="11.25" customHeight="1">
      <c r="A50" s="44" t="s">
        <v>39</v>
      </c>
      <c r="B50" s="38"/>
      <c r="C50" s="39"/>
      <c r="D50" s="39"/>
      <c r="E50" s="39"/>
      <c r="F50" s="40"/>
      <c r="G50" s="41"/>
      <c r="H50" s="152">
        <v>0.029</v>
      </c>
      <c r="I50" s="153">
        <v>0.037000000000000005</v>
      </c>
      <c r="J50" s="153">
        <v>0.036000000000000004</v>
      </c>
      <c r="K50" s="42">
        <v>97.2972972972973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1"/>
      <c r="I51" s="151"/>
      <c r="J51" s="151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52">
        <v>0.037</v>
      </c>
      <c r="I52" s="153">
        <v>0.037</v>
      </c>
      <c r="J52" s="153">
        <v>0.037</v>
      </c>
      <c r="K52" s="42"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1"/>
      <c r="I53" s="151"/>
      <c r="J53" s="151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51">
        <v>0.21</v>
      </c>
      <c r="I54" s="151">
        <v>0.33</v>
      </c>
      <c r="J54" s="151">
        <v>0.33</v>
      </c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51"/>
      <c r="I55" s="151"/>
      <c r="J55" s="151"/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51">
        <v>0.226</v>
      </c>
      <c r="I56" s="151">
        <v>0.24</v>
      </c>
      <c r="J56" s="151">
        <v>0.35</v>
      </c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51"/>
      <c r="I57" s="151"/>
      <c r="J57" s="151"/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/>
      <c r="F58" s="32"/>
      <c r="G58" s="32"/>
      <c r="H58" s="151">
        <v>0.526</v>
      </c>
      <c r="I58" s="151">
        <v>0.508</v>
      </c>
      <c r="J58" s="151">
        <v>0.303</v>
      </c>
      <c r="K58" s="33"/>
    </row>
    <row r="59" spans="1:11" s="43" customFormat="1" ht="11.25" customHeight="1">
      <c r="A59" s="37" t="s">
        <v>46</v>
      </c>
      <c r="B59" s="38"/>
      <c r="C59" s="39"/>
      <c r="D59" s="39"/>
      <c r="E59" s="39"/>
      <c r="F59" s="40"/>
      <c r="G59" s="41"/>
      <c r="H59" s="152">
        <v>0.962</v>
      </c>
      <c r="I59" s="153">
        <v>1.078</v>
      </c>
      <c r="J59" s="153">
        <v>0.9829999999999999</v>
      </c>
      <c r="K59" s="42">
        <v>91.18738404452688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1"/>
      <c r="I60" s="151"/>
      <c r="J60" s="151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51">
        <v>85.468</v>
      </c>
      <c r="I61" s="151">
        <v>79</v>
      </c>
      <c r="J61" s="151">
        <v>66.083</v>
      </c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51">
        <v>0.366</v>
      </c>
      <c r="I62" s="151">
        <v>0.232</v>
      </c>
      <c r="J62" s="151">
        <v>0.17</v>
      </c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51">
        <v>0.8</v>
      </c>
      <c r="I63" s="151">
        <v>0.16</v>
      </c>
      <c r="J63" s="151">
        <v>0.16</v>
      </c>
      <c r="K63" s="33"/>
    </row>
    <row r="64" spans="1:11" s="43" customFormat="1" ht="11.25" customHeight="1">
      <c r="A64" s="37" t="s">
        <v>50</v>
      </c>
      <c r="B64" s="38"/>
      <c r="C64" s="39"/>
      <c r="D64" s="39"/>
      <c r="E64" s="39"/>
      <c r="F64" s="40"/>
      <c r="G64" s="41"/>
      <c r="H64" s="152">
        <v>86.634</v>
      </c>
      <c r="I64" s="153">
        <v>79.392</v>
      </c>
      <c r="J64" s="153">
        <v>66.413</v>
      </c>
      <c r="K64" s="42">
        <v>83.65200523982264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1"/>
      <c r="I65" s="151"/>
      <c r="J65" s="151"/>
      <c r="K65" s="33"/>
    </row>
    <row r="66" spans="1:11" s="43" customFormat="1" ht="11.25" customHeight="1">
      <c r="A66" s="37" t="s">
        <v>51</v>
      </c>
      <c r="B66" s="38"/>
      <c r="C66" s="39"/>
      <c r="D66" s="39"/>
      <c r="E66" s="39"/>
      <c r="F66" s="40"/>
      <c r="G66" s="41"/>
      <c r="H66" s="152">
        <v>144.728</v>
      </c>
      <c r="I66" s="153">
        <v>169</v>
      </c>
      <c r="J66" s="153">
        <v>164.972</v>
      </c>
      <c r="K66" s="42">
        <v>97.61656804733728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1"/>
      <c r="I67" s="151"/>
      <c r="J67" s="151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51">
        <v>1.833</v>
      </c>
      <c r="I68" s="151">
        <v>1.8</v>
      </c>
      <c r="J68" s="151"/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51"/>
      <c r="I69" s="151"/>
      <c r="J69" s="151"/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52">
        <v>1.833</v>
      </c>
      <c r="I70" s="153">
        <v>1.8</v>
      </c>
      <c r="J70" s="15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1"/>
      <c r="I71" s="151"/>
      <c r="J71" s="151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/>
      <c r="F72" s="32"/>
      <c r="G72" s="32"/>
      <c r="H72" s="151">
        <v>1.789</v>
      </c>
      <c r="I72" s="151">
        <v>1.745</v>
      </c>
      <c r="J72" s="151">
        <v>2.162</v>
      </c>
      <c r="K72" s="33"/>
    </row>
    <row r="73" spans="1:11" s="34" customFormat="1" ht="11.25" customHeight="1">
      <c r="A73" s="36" t="s">
        <v>56</v>
      </c>
      <c r="B73" s="30"/>
      <c r="C73" s="31"/>
      <c r="D73" s="31"/>
      <c r="E73" s="31"/>
      <c r="F73" s="32"/>
      <c r="G73" s="32"/>
      <c r="H73" s="151">
        <v>2.1</v>
      </c>
      <c r="I73" s="151">
        <v>1.65</v>
      </c>
      <c r="J73" s="151">
        <v>1.65</v>
      </c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51">
        <v>0.18</v>
      </c>
      <c r="I74" s="151">
        <v>0.065</v>
      </c>
      <c r="J74" s="151">
        <v>0.065</v>
      </c>
      <c r="K74" s="33"/>
    </row>
    <row r="75" spans="1:11" s="34" customFormat="1" ht="11.25" customHeight="1">
      <c r="A75" s="36" t="s">
        <v>58</v>
      </c>
      <c r="B75" s="30"/>
      <c r="C75" s="31"/>
      <c r="D75" s="31"/>
      <c r="E75" s="31"/>
      <c r="F75" s="32"/>
      <c r="G75" s="32"/>
      <c r="H75" s="151">
        <v>0.63821</v>
      </c>
      <c r="I75" s="151">
        <v>0.63752</v>
      </c>
      <c r="J75" s="151">
        <v>0.786</v>
      </c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51">
        <v>1.073</v>
      </c>
      <c r="I76" s="151">
        <v>0.991</v>
      </c>
      <c r="J76" s="151">
        <v>1.11</v>
      </c>
      <c r="K76" s="33"/>
    </row>
    <row r="77" spans="1:11" s="34" customFormat="1" ht="11.25" customHeight="1">
      <c r="A77" s="36" t="s">
        <v>60</v>
      </c>
      <c r="B77" s="30"/>
      <c r="C77" s="31"/>
      <c r="D77" s="31"/>
      <c r="E77" s="31"/>
      <c r="F77" s="32"/>
      <c r="G77" s="32"/>
      <c r="H77" s="151">
        <v>0.1</v>
      </c>
      <c r="I77" s="151">
        <v>0.076</v>
      </c>
      <c r="J77" s="151"/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51">
        <v>0.885</v>
      </c>
      <c r="I78" s="151">
        <v>0.8</v>
      </c>
      <c r="J78" s="151">
        <v>0.8</v>
      </c>
      <c r="K78" s="33"/>
    </row>
    <row r="79" spans="1:11" s="34" customFormat="1" ht="11.25" customHeight="1">
      <c r="A79" s="36" t="s">
        <v>62</v>
      </c>
      <c r="B79" s="30"/>
      <c r="C79" s="31"/>
      <c r="D79" s="31"/>
      <c r="E79" s="31"/>
      <c r="F79" s="32"/>
      <c r="G79" s="32"/>
      <c r="H79" s="151">
        <v>9</v>
      </c>
      <c r="I79" s="151">
        <v>13.025</v>
      </c>
      <c r="J79" s="151">
        <v>8.445</v>
      </c>
      <c r="K79" s="33"/>
    </row>
    <row r="80" spans="1:11" s="43" customFormat="1" ht="11.25" customHeight="1">
      <c r="A80" s="44" t="s">
        <v>63</v>
      </c>
      <c r="B80" s="38"/>
      <c r="C80" s="39"/>
      <c r="D80" s="39"/>
      <c r="E80" s="39"/>
      <c r="F80" s="40"/>
      <c r="G80" s="41"/>
      <c r="H80" s="152">
        <v>15.76521</v>
      </c>
      <c r="I80" s="153">
        <v>18.98952</v>
      </c>
      <c r="J80" s="153">
        <v>15.018</v>
      </c>
      <c r="K80" s="42">
        <v>79.08572728536583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1"/>
      <c r="I81" s="151"/>
      <c r="J81" s="151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51">
        <v>0.316</v>
      </c>
      <c r="I82" s="151">
        <v>0.316</v>
      </c>
      <c r="J82" s="151">
        <v>0.168</v>
      </c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51">
        <v>0.156</v>
      </c>
      <c r="I83" s="151">
        <v>0.106</v>
      </c>
      <c r="J83" s="151">
        <v>0.125</v>
      </c>
      <c r="K83" s="33"/>
    </row>
    <row r="84" spans="1:11" s="43" customFormat="1" ht="11.25" customHeight="1">
      <c r="A84" s="37" t="s">
        <v>66</v>
      </c>
      <c r="B84" s="38"/>
      <c r="C84" s="39"/>
      <c r="D84" s="39"/>
      <c r="E84" s="39"/>
      <c r="F84" s="40"/>
      <c r="G84" s="41"/>
      <c r="H84" s="152">
        <v>0.472</v>
      </c>
      <c r="I84" s="153">
        <v>0.422</v>
      </c>
      <c r="J84" s="153">
        <v>0.29300000000000004</v>
      </c>
      <c r="K84" s="42">
        <v>69.43127962085309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1"/>
      <c r="I85" s="151"/>
      <c r="J85" s="15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4"/>
      <c r="I86" s="155"/>
      <c r="J86" s="155"/>
      <c r="K86" s="51"/>
    </row>
    <row r="87" spans="1:11" s="43" customFormat="1" ht="11.25" customHeight="1">
      <c r="A87" s="52" t="s">
        <v>67</v>
      </c>
      <c r="B87" s="53"/>
      <c r="C87" s="54"/>
      <c r="D87" s="54"/>
      <c r="E87" s="54"/>
      <c r="F87" s="55"/>
      <c r="G87" s="41"/>
      <c r="H87" s="156">
        <v>251.78621</v>
      </c>
      <c r="I87" s="157">
        <v>271.60152000000005</v>
      </c>
      <c r="J87" s="157">
        <v>248.9</v>
      </c>
      <c r="K87" s="55">
        <f>IF(I87&gt;0,100*J87/I87,0)</f>
        <v>91.64160789674519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1" useFirstPageNumber="1" horizontalDpi="600" verticalDpi="600" orientation="portrait" paperSize="9" scale="70" r:id="rId1"/>
  <headerFooter alignWithMargins="0">
    <oddFooter>&amp;C&amp;P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54"/>
  <dimension ref="A1:K625"/>
  <sheetViews>
    <sheetView view="pageBreakPreview" zoomScale="81" zoomScaleSheetLayoutView="81" zoomScalePageLayoutView="0" workbookViewId="0" topLeftCell="A46">
      <selection activeCell="A1" sqref="A1"/>
    </sheetView>
  </sheetViews>
  <sheetFormatPr defaultColWidth="9.8515625" defaultRowHeight="11.25" customHeight="1"/>
  <cols>
    <col min="1" max="1" width="20.28125" style="63" customWidth="1"/>
    <col min="2" max="2" width="0.85546875" style="63" customWidth="1"/>
    <col min="3" max="3" width="13.7109375" style="63" customWidth="1"/>
    <col min="4" max="4" width="13.140625" style="63" customWidth="1"/>
    <col min="5" max="6" width="12.421875" style="63" customWidth="1"/>
    <col min="7" max="7" width="0.71875" style="63" customWidth="1"/>
    <col min="8" max="8" width="13.421875" style="63" customWidth="1"/>
    <col min="9" max="9" width="13.28125" style="63" customWidth="1"/>
    <col min="10" max="11" width="12.421875" style="63" customWidth="1"/>
    <col min="12" max="12" width="9.8515625" style="63" customWidth="1"/>
    <col min="13" max="15" width="11.421875" style="7" customWidth="1"/>
    <col min="16" max="16384" width="9.8515625" style="63" customWidth="1"/>
  </cols>
  <sheetData>
    <row r="1" spans="1:11" s="1" customFormat="1" ht="12.75" customHeigh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s="1" customFormat="1" ht="11.25" customHeight="1">
      <c r="A2" s="3" t="s">
        <v>112</v>
      </c>
      <c r="B2" s="4"/>
      <c r="C2" s="4"/>
      <c r="D2" s="4"/>
      <c r="E2" s="5"/>
      <c r="F2" s="4"/>
      <c r="G2" s="4"/>
      <c r="H2" s="4"/>
      <c r="I2" s="6"/>
      <c r="J2" s="200" t="s">
        <v>69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01" t="s">
        <v>2</v>
      </c>
      <c r="D4" s="202"/>
      <c r="E4" s="202"/>
      <c r="F4" s="203"/>
      <c r="G4" s="10"/>
      <c r="H4" s="204" t="s">
        <v>3</v>
      </c>
      <c r="I4" s="205"/>
      <c r="J4" s="205"/>
      <c r="K4" s="206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2015</v>
      </c>
      <c r="D6" s="17">
        <f>E6-1</f>
        <v>2016</v>
      </c>
      <c r="E6" s="17">
        <v>2017</v>
      </c>
      <c r="F6" s="18">
        <f>E6</f>
        <v>2017</v>
      </c>
      <c r="G6" s="19"/>
      <c r="H6" s="16">
        <f>J6-2</f>
        <v>2015</v>
      </c>
      <c r="I6" s="17">
        <f>J6-1</f>
        <v>2016</v>
      </c>
      <c r="J6" s="17">
        <v>2017</v>
      </c>
      <c r="K6" s="18">
        <f>J6</f>
        <v>2017</v>
      </c>
    </row>
    <row r="7" spans="1:11" s="11" customFormat="1" ht="11.25" customHeight="1" thickBot="1">
      <c r="A7" s="20"/>
      <c r="B7" s="9"/>
      <c r="C7" s="21" t="s">
        <v>277</v>
      </c>
      <c r="D7" s="22" t="s">
        <v>6</v>
      </c>
      <c r="E7" s="22"/>
      <c r="F7" s="23" t="str">
        <f>CONCATENATE(D6,"=100")</f>
        <v>2016=100</v>
      </c>
      <c r="G7" s="24"/>
      <c r="H7" s="21" t="s">
        <v>277</v>
      </c>
      <c r="I7" s="22" t="s">
        <v>6</v>
      </c>
      <c r="J7" s="22">
        <v>10</v>
      </c>
      <c r="K7" s="23" t="str">
        <f>CONCATENATE(I6,"=100")</f>
        <v>2016=100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51">
        <v>14.221</v>
      </c>
      <c r="I9" s="151">
        <v>11.377</v>
      </c>
      <c r="J9" s="151">
        <v>9.985</v>
      </c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51">
        <v>12.46857850158489</v>
      </c>
      <c r="I10" s="151">
        <v>10.179</v>
      </c>
      <c r="J10" s="151">
        <v>9.822</v>
      </c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51">
        <v>60.28203060761975</v>
      </c>
      <c r="I11" s="151">
        <v>49.431</v>
      </c>
      <c r="J11" s="151">
        <v>28.556</v>
      </c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51">
        <v>54.15877792445225</v>
      </c>
      <c r="I12" s="151">
        <v>51.978</v>
      </c>
      <c r="J12" s="151">
        <v>54.058</v>
      </c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52">
        <v>141.13038703365692</v>
      </c>
      <c r="I13" s="153">
        <v>122.965</v>
      </c>
      <c r="J13" s="153">
        <v>102.42099999999999</v>
      </c>
      <c r="K13" s="42">
        <v>83.29280689627129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1"/>
      <c r="I14" s="151"/>
      <c r="J14" s="151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52">
        <v>0.267</v>
      </c>
      <c r="I15" s="153">
        <v>0.279708</v>
      </c>
      <c r="J15" s="153">
        <v>0.223</v>
      </c>
      <c r="K15" s="42">
        <v>79.72599997139875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1"/>
      <c r="I16" s="151"/>
      <c r="J16" s="151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52">
        <v>0.528</v>
      </c>
      <c r="I17" s="153">
        <v>0.12596</v>
      </c>
      <c r="J17" s="153">
        <v>0.187</v>
      </c>
      <c r="K17" s="42">
        <v>148.45982851698952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1"/>
      <c r="I18" s="151"/>
      <c r="J18" s="151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51">
        <v>98.034</v>
      </c>
      <c r="I19" s="151">
        <v>107.93072</v>
      </c>
      <c r="J19" s="151">
        <v>89.41</v>
      </c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51">
        <v>3.729</v>
      </c>
      <c r="I20" s="151">
        <v>3.050869</v>
      </c>
      <c r="J20" s="151">
        <v>2.719</v>
      </c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1">
        <v>2.681</v>
      </c>
      <c r="I21" s="151">
        <v>2.4561</v>
      </c>
      <c r="J21" s="151">
        <v>1.776</v>
      </c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52">
        <v>104.444</v>
      </c>
      <c r="I22" s="153">
        <v>113.437689</v>
      </c>
      <c r="J22" s="153">
        <v>93.90499999999999</v>
      </c>
      <c r="K22" s="42">
        <v>82.78112929469145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1"/>
      <c r="I23" s="151"/>
      <c r="J23" s="151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52">
        <v>131.786</v>
      </c>
      <c r="I24" s="153">
        <v>106.501</v>
      </c>
      <c r="J24" s="153">
        <v>78.767</v>
      </c>
      <c r="K24" s="42">
        <v>73.95892996309894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1"/>
      <c r="I25" s="151"/>
      <c r="J25" s="151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52">
        <v>309.832</v>
      </c>
      <c r="I26" s="153">
        <v>312.601</v>
      </c>
      <c r="J26" s="153">
        <v>250</v>
      </c>
      <c r="K26" s="42">
        <v>79.9741523539592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1"/>
      <c r="I27" s="151"/>
      <c r="J27" s="151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51">
        <v>19.349</v>
      </c>
      <c r="I28" s="151">
        <v>22.3883</v>
      </c>
      <c r="J28" s="151">
        <v>19.662</v>
      </c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51">
        <v>4.622</v>
      </c>
      <c r="I29" s="151">
        <v>2.0473</v>
      </c>
      <c r="J29" s="151">
        <v>2.322</v>
      </c>
      <c r="K29" s="33"/>
    </row>
    <row r="30" spans="1:11" s="34" customFormat="1" ht="11.25" customHeight="1">
      <c r="A30" s="36" t="s">
        <v>22</v>
      </c>
      <c r="B30" s="30"/>
      <c r="C30" s="31"/>
      <c r="D30" s="31"/>
      <c r="E30" s="31"/>
      <c r="F30" s="32"/>
      <c r="G30" s="32"/>
      <c r="H30" s="151">
        <v>163.409</v>
      </c>
      <c r="I30" s="151">
        <v>147.4177</v>
      </c>
      <c r="J30" s="151">
        <v>102.792</v>
      </c>
      <c r="K30" s="33"/>
    </row>
    <row r="31" spans="1:11" s="43" customFormat="1" ht="11.25" customHeight="1">
      <c r="A31" s="44" t="s">
        <v>23</v>
      </c>
      <c r="B31" s="38"/>
      <c r="C31" s="39"/>
      <c r="D31" s="39"/>
      <c r="E31" s="39"/>
      <c r="F31" s="40"/>
      <c r="G31" s="41"/>
      <c r="H31" s="152">
        <v>187.38</v>
      </c>
      <c r="I31" s="153">
        <v>171.8533</v>
      </c>
      <c r="J31" s="153">
        <v>124.776</v>
      </c>
      <c r="K31" s="42">
        <v>72.6061123062519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1"/>
      <c r="I32" s="151"/>
      <c r="J32" s="151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51">
        <v>199.897</v>
      </c>
      <c r="I33" s="151">
        <v>352.4541</v>
      </c>
      <c r="J33" s="151">
        <v>299.831</v>
      </c>
      <c r="K33" s="33"/>
    </row>
    <row r="34" spans="1:11" s="34" customFormat="1" ht="11.25" customHeight="1">
      <c r="A34" s="36" t="s">
        <v>25</v>
      </c>
      <c r="B34" s="30"/>
      <c r="C34" s="31"/>
      <c r="D34" s="31"/>
      <c r="E34" s="31"/>
      <c r="F34" s="32"/>
      <c r="G34" s="32"/>
      <c r="H34" s="151">
        <v>7.788</v>
      </c>
      <c r="I34" s="151">
        <v>7.8341</v>
      </c>
      <c r="J34" s="151">
        <v>7</v>
      </c>
      <c r="K34" s="33"/>
    </row>
    <row r="35" spans="1:11" s="34" customFormat="1" ht="11.25" customHeight="1">
      <c r="A35" s="36" t="s">
        <v>26</v>
      </c>
      <c r="B35" s="30"/>
      <c r="C35" s="31"/>
      <c r="D35" s="31"/>
      <c r="E35" s="31"/>
      <c r="F35" s="32"/>
      <c r="G35" s="32"/>
      <c r="H35" s="151">
        <v>36.838</v>
      </c>
      <c r="I35" s="151">
        <v>33.3614</v>
      </c>
      <c r="J35" s="151">
        <v>26.272</v>
      </c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51">
        <v>196.916</v>
      </c>
      <c r="I36" s="151">
        <v>157.435485</v>
      </c>
      <c r="J36" s="151">
        <v>147.054</v>
      </c>
      <c r="K36" s="33"/>
    </row>
    <row r="37" spans="1:11" s="43" customFormat="1" ht="11.25" customHeight="1">
      <c r="A37" s="37" t="s">
        <v>28</v>
      </c>
      <c r="B37" s="38"/>
      <c r="C37" s="39"/>
      <c r="D37" s="39"/>
      <c r="E37" s="39"/>
      <c r="F37" s="40"/>
      <c r="G37" s="41"/>
      <c r="H37" s="152">
        <v>441.43899999999996</v>
      </c>
      <c r="I37" s="153">
        <v>551.0850849999999</v>
      </c>
      <c r="J37" s="153">
        <v>480.15700000000004</v>
      </c>
      <c r="K37" s="42">
        <v>87.12937676402548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1"/>
      <c r="I38" s="151"/>
      <c r="J38" s="151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52">
        <v>8.66</v>
      </c>
      <c r="I39" s="153">
        <v>8.388</v>
      </c>
      <c r="J39" s="153">
        <v>6.14</v>
      </c>
      <c r="K39" s="42">
        <v>73.1998092513114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1"/>
      <c r="I40" s="151"/>
      <c r="J40" s="151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51">
        <v>5.304</v>
      </c>
      <c r="I41" s="151">
        <v>2.18257</v>
      </c>
      <c r="J41" s="151">
        <v>0.688</v>
      </c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51">
        <v>56.679</v>
      </c>
      <c r="I42" s="151">
        <v>89.17226</v>
      </c>
      <c r="J42" s="151">
        <v>36</v>
      </c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51">
        <v>25.023</v>
      </c>
      <c r="I43" s="151">
        <v>21.5847</v>
      </c>
      <c r="J43" s="151">
        <v>12</v>
      </c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51">
        <v>1.54</v>
      </c>
      <c r="I44" s="151">
        <v>0.201694</v>
      </c>
      <c r="J44" s="151">
        <v>0.163</v>
      </c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51">
        <v>1.6</v>
      </c>
      <c r="I45" s="151">
        <v>0.899404</v>
      </c>
      <c r="J45" s="151">
        <v>0.732</v>
      </c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51">
        <v>10.224</v>
      </c>
      <c r="I46" s="151">
        <v>3.04986</v>
      </c>
      <c r="J46" s="151">
        <v>3.308</v>
      </c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51">
        <v>3.56</v>
      </c>
      <c r="I47" s="151">
        <v>3.456908</v>
      </c>
      <c r="J47" s="151">
        <v>1.649</v>
      </c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51">
        <v>129.95</v>
      </c>
      <c r="I48" s="151">
        <v>158.56936</v>
      </c>
      <c r="J48" s="151">
        <v>106</v>
      </c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51">
        <v>42.4</v>
      </c>
      <c r="I49" s="151">
        <v>30.7716</v>
      </c>
      <c r="J49" s="151">
        <v>16.414</v>
      </c>
      <c r="K49" s="33"/>
    </row>
    <row r="50" spans="1:11" s="43" customFormat="1" ht="11.25" customHeight="1">
      <c r="A50" s="44" t="s">
        <v>39</v>
      </c>
      <c r="B50" s="38"/>
      <c r="C50" s="39"/>
      <c r="D50" s="39"/>
      <c r="E50" s="39"/>
      <c r="F50" s="40"/>
      <c r="G50" s="41"/>
      <c r="H50" s="152">
        <v>276.28</v>
      </c>
      <c r="I50" s="153">
        <v>309.888356</v>
      </c>
      <c r="J50" s="153">
        <v>176.954</v>
      </c>
      <c r="K50" s="42">
        <v>57.102500488918025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1"/>
      <c r="I51" s="151"/>
      <c r="J51" s="151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52">
        <v>16.538</v>
      </c>
      <c r="I52" s="153">
        <v>15.1522</v>
      </c>
      <c r="J52" s="153">
        <v>12.455</v>
      </c>
      <c r="K52" s="42">
        <v>82.19928459233643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1"/>
      <c r="I53" s="151"/>
      <c r="J53" s="151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51">
        <v>457.147</v>
      </c>
      <c r="I54" s="151">
        <v>551.134594</v>
      </c>
      <c r="J54" s="151">
        <v>440</v>
      </c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51">
        <v>1469.035</v>
      </c>
      <c r="I55" s="151">
        <v>1507.7016</v>
      </c>
      <c r="J55" s="151">
        <v>1315</v>
      </c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51">
        <v>430</v>
      </c>
      <c r="I56" s="151">
        <v>545.04815</v>
      </c>
      <c r="J56" s="151">
        <v>407.697</v>
      </c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51">
        <v>8.64</v>
      </c>
      <c r="I57" s="151">
        <v>3.505714</v>
      </c>
      <c r="J57" s="151">
        <v>2.916</v>
      </c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/>
      <c r="F58" s="32"/>
      <c r="G58" s="32"/>
      <c r="H58" s="151">
        <v>681.16</v>
      </c>
      <c r="I58" s="151">
        <v>678.164895</v>
      </c>
      <c r="J58" s="151">
        <v>457.595</v>
      </c>
      <c r="K58" s="33"/>
    </row>
    <row r="59" spans="1:11" s="43" customFormat="1" ht="11.25" customHeight="1">
      <c r="A59" s="37" t="s">
        <v>46</v>
      </c>
      <c r="B59" s="38"/>
      <c r="C59" s="39"/>
      <c r="D59" s="39"/>
      <c r="E59" s="39"/>
      <c r="F59" s="40"/>
      <c r="G59" s="41"/>
      <c r="H59" s="152">
        <v>3045.9819999999995</v>
      </c>
      <c r="I59" s="153">
        <v>3285.554953</v>
      </c>
      <c r="J59" s="153">
        <v>2623.2080000000005</v>
      </c>
      <c r="K59" s="42">
        <v>79.84063689468293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1"/>
      <c r="I60" s="151"/>
      <c r="J60" s="151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51">
        <v>32.364</v>
      </c>
      <c r="I61" s="151">
        <v>31.93688</v>
      </c>
      <c r="J61" s="151">
        <v>35.148</v>
      </c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51">
        <v>1.527</v>
      </c>
      <c r="I62" s="151">
        <v>0.812393</v>
      </c>
      <c r="J62" s="151">
        <v>1.081</v>
      </c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51">
        <v>209.354</v>
      </c>
      <c r="I63" s="151">
        <v>348.65948</v>
      </c>
      <c r="J63" s="151">
        <v>321.709</v>
      </c>
      <c r="K63" s="33"/>
    </row>
    <row r="64" spans="1:11" s="43" customFormat="1" ht="11.25" customHeight="1">
      <c r="A64" s="37" t="s">
        <v>50</v>
      </c>
      <c r="B64" s="38"/>
      <c r="C64" s="39"/>
      <c r="D64" s="39"/>
      <c r="E64" s="39"/>
      <c r="F64" s="40"/>
      <c r="G64" s="41"/>
      <c r="H64" s="152">
        <v>243.245</v>
      </c>
      <c r="I64" s="153">
        <v>381.408753</v>
      </c>
      <c r="J64" s="153">
        <v>357.938</v>
      </c>
      <c r="K64" s="42">
        <v>93.84629932706342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1"/>
      <c r="I65" s="151"/>
      <c r="J65" s="151"/>
      <c r="K65" s="33"/>
    </row>
    <row r="66" spans="1:11" s="43" customFormat="1" ht="11.25" customHeight="1">
      <c r="A66" s="37" t="s">
        <v>51</v>
      </c>
      <c r="B66" s="38"/>
      <c r="C66" s="39"/>
      <c r="D66" s="39"/>
      <c r="E66" s="39"/>
      <c r="F66" s="40"/>
      <c r="G66" s="41"/>
      <c r="H66" s="152">
        <v>68.702</v>
      </c>
      <c r="I66" s="153">
        <v>108.849</v>
      </c>
      <c r="J66" s="153">
        <v>63.67</v>
      </c>
      <c r="K66" s="42">
        <v>58.49387683855616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1"/>
      <c r="I67" s="151"/>
      <c r="J67" s="151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51">
        <v>543.45</v>
      </c>
      <c r="I68" s="151">
        <v>453.3895</v>
      </c>
      <c r="J68" s="151">
        <v>350</v>
      </c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51">
        <v>5.75</v>
      </c>
      <c r="I69" s="151">
        <v>2.1494</v>
      </c>
      <c r="J69" s="151">
        <v>1.887</v>
      </c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52">
        <v>549.2</v>
      </c>
      <c r="I70" s="153">
        <v>455.5389</v>
      </c>
      <c r="J70" s="153">
        <v>351.887</v>
      </c>
      <c r="K70" s="42">
        <v>77.24631200540722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1"/>
      <c r="I71" s="151"/>
      <c r="J71" s="151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/>
      <c r="F72" s="32"/>
      <c r="G72" s="32"/>
      <c r="H72" s="151">
        <v>1.483</v>
      </c>
      <c r="I72" s="151">
        <v>0.627983</v>
      </c>
      <c r="J72" s="151">
        <v>0.626</v>
      </c>
      <c r="K72" s="33"/>
    </row>
    <row r="73" spans="1:11" s="34" customFormat="1" ht="11.25" customHeight="1">
      <c r="A73" s="36" t="s">
        <v>56</v>
      </c>
      <c r="B73" s="30"/>
      <c r="C73" s="31"/>
      <c r="D73" s="31"/>
      <c r="E73" s="31"/>
      <c r="F73" s="32"/>
      <c r="G73" s="32"/>
      <c r="H73" s="151">
        <v>76.414</v>
      </c>
      <c r="I73" s="151">
        <v>57.8428</v>
      </c>
      <c r="J73" s="151">
        <v>57.218</v>
      </c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51">
        <v>48</v>
      </c>
      <c r="I74" s="151">
        <v>43.76807</v>
      </c>
      <c r="J74" s="151">
        <v>36.8</v>
      </c>
      <c r="K74" s="33"/>
    </row>
    <row r="75" spans="1:11" s="34" customFormat="1" ht="11.25" customHeight="1">
      <c r="A75" s="36" t="s">
        <v>58</v>
      </c>
      <c r="B75" s="30"/>
      <c r="C75" s="31"/>
      <c r="D75" s="31"/>
      <c r="E75" s="31"/>
      <c r="F75" s="32"/>
      <c r="G75" s="32"/>
      <c r="H75" s="151">
        <v>6.22023</v>
      </c>
      <c r="I75" s="151">
        <v>1.1872</v>
      </c>
      <c r="J75" s="151">
        <v>0.899</v>
      </c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51">
        <v>37.8</v>
      </c>
      <c r="I76" s="151">
        <v>17.911761</v>
      </c>
      <c r="J76" s="151">
        <v>21.844</v>
      </c>
      <c r="K76" s="33"/>
    </row>
    <row r="77" spans="1:11" s="34" customFormat="1" ht="11.25" customHeight="1">
      <c r="A77" s="36" t="s">
        <v>60</v>
      </c>
      <c r="B77" s="30"/>
      <c r="C77" s="31"/>
      <c r="D77" s="31"/>
      <c r="E77" s="31"/>
      <c r="F77" s="32"/>
      <c r="G77" s="32"/>
      <c r="H77" s="151">
        <v>0.574</v>
      </c>
      <c r="I77" s="151">
        <v>0.786842</v>
      </c>
      <c r="J77" s="151">
        <v>0.78</v>
      </c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51">
        <v>5.986</v>
      </c>
      <c r="I78" s="151">
        <v>4.508515</v>
      </c>
      <c r="J78" s="151">
        <v>2.904</v>
      </c>
      <c r="K78" s="33"/>
    </row>
    <row r="79" spans="1:11" s="34" customFormat="1" ht="11.25" customHeight="1">
      <c r="A79" s="36" t="s">
        <v>62</v>
      </c>
      <c r="B79" s="30"/>
      <c r="C79" s="31"/>
      <c r="D79" s="31"/>
      <c r="E79" s="31"/>
      <c r="F79" s="32"/>
      <c r="G79" s="32"/>
      <c r="H79" s="151">
        <v>4.281867262515853</v>
      </c>
      <c r="I79" s="151">
        <v>0.391031</v>
      </c>
      <c r="J79" s="151">
        <v>0.298</v>
      </c>
      <c r="K79" s="33"/>
    </row>
    <row r="80" spans="1:11" s="43" customFormat="1" ht="11.25" customHeight="1">
      <c r="A80" s="44" t="s">
        <v>63</v>
      </c>
      <c r="B80" s="38"/>
      <c r="C80" s="39"/>
      <c r="D80" s="39"/>
      <c r="E80" s="39"/>
      <c r="F80" s="40"/>
      <c r="G80" s="41"/>
      <c r="H80" s="152">
        <v>180.75909726251587</v>
      </c>
      <c r="I80" s="153">
        <v>127.02420200000002</v>
      </c>
      <c r="J80" s="153">
        <v>121.369</v>
      </c>
      <c r="K80" s="42">
        <v>95.54793345601965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1"/>
      <c r="I81" s="151"/>
      <c r="J81" s="151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51">
        <v>3.618</v>
      </c>
      <c r="I82" s="151">
        <v>1.01106</v>
      </c>
      <c r="J82" s="151">
        <v>1.052</v>
      </c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51">
        <v>16</v>
      </c>
      <c r="I83" s="151">
        <v>4.3144</v>
      </c>
      <c r="J83" s="151">
        <v>3.605</v>
      </c>
      <c r="K83" s="33"/>
    </row>
    <row r="84" spans="1:11" s="43" customFormat="1" ht="11.25" customHeight="1">
      <c r="A84" s="37" t="s">
        <v>66</v>
      </c>
      <c r="B84" s="38"/>
      <c r="C84" s="39"/>
      <c r="D84" s="39"/>
      <c r="E84" s="39"/>
      <c r="F84" s="40"/>
      <c r="G84" s="41"/>
      <c r="H84" s="152">
        <v>19.618</v>
      </c>
      <c r="I84" s="153">
        <v>5.32546</v>
      </c>
      <c r="J84" s="153">
        <v>4.657</v>
      </c>
      <c r="K84" s="42">
        <v>87.4478448810056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1"/>
      <c r="I85" s="151"/>
      <c r="J85" s="15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4"/>
      <c r="I86" s="155"/>
      <c r="J86" s="155"/>
      <c r="K86" s="51"/>
    </row>
    <row r="87" spans="1:11" s="43" customFormat="1" ht="11.25" customHeight="1">
      <c r="A87" s="52" t="s">
        <v>67</v>
      </c>
      <c r="B87" s="53"/>
      <c r="C87" s="54"/>
      <c r="D87" s="54"/>
      <c r="E87" s="54"/>
      <c r="F87" s="55"/>
      <c r="G87" s="41"/>
      <c r="H87" s="156">
        <v>5725.7904842961725</v>
      </c>
      <c r="I87" s="157">
        <v>6075.978565999999</v>
      </c>
      <c r="J87" s="157">
        <v>4848.714</v>
      </c>
      <c r="K87" s="55">
        <f>IF(I87&gt;0,100*J87/I87,0)</f>
        <v>79.80136775222458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2" useFirstPageNumber="1" horizontalDpi="600" verticalDpi="600" orientation="portrait" paperSize="9" scale="70" r:id="rId1"/>
  <headerFooter alignWithMargins="0">
    <oddFooter>&amp;C&amp;P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55"/>
  <dimension ref="A1:K625"/>
  <sheetViews>
    <sheetView view="pageBreakPreview" zoomScale="81" zoomScaleSheetLayoutView="81" zoomScalePageLayoutView="0" workbookViewId="0" topLeftCell="A1">
      <selection activeCell="A1" sqref="A1"/>
    </sheetView>
  </sheetViews>
  <sheetFormatPr defaultColWidth="9.8515625" defaultRowHeight="11.25" customHeight="1"/>
  <cols>
    <col min="1" max="1" width="20.28125" style="63" customWidth="1"/>
    <col min="2" max="2" width="0.85546875" style="63" customWidth="1"/>
    <col min="3" max="3" width="13.7109375" style="63" customWidth="1"/>
    <col min="4" max="4" width="13.140625" style="63" customWidth="1"/>
    <col min="5" max="6" width="12.421875" style="63" customWidth="1"/>
    <col min="7" max="7" width="0.71875" style="63" customWidth="1"/>
    <col min="8" max="8" width="13.421875" style="63" customWidth="1"/>
    <col min="9" max="9" width="13.28125" style="63" customWidth="1"/>
    <col min="10" max="11" width="12.421875" style="63" customWidth="1"/>
    <col min="12" max="12" width="9.8515625" style="63" customWidth="1"/>
    <col min="13" max="15" width="11.421875" style="7" customWidth="1"/>
    <col min="16" max="16384" width="9.8515625" style="63" customWidth="1"/>
  </cols>
  <sheetData>
    <row r="1" spans="1:11" s="1" customFormat="1" ht="12.75" customHeigh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s="1" customFormat="1" ht="11.25" customHeight="1">
      <c r="A2" s="3" t="s">
        <v>113</v>
      </c>
      <c r="B2" s="4"/>
      <c r="C2" s="4"/>
      <c r="D2" s="4"/>
      <c r="E2" s="5"/>
      <c r="F2" s="4"/>
      <c r="G2" s="4"/>
      <c r="H2" s="4"/>
      <c r="I2" s="6"/>
      <c r="J2" s="200" t="s">
        <v>69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01" t="s">
        <v>2</v>
      </c>
      <c r="D4" s="202"/>
      <c r="E4" s="202"/>
      <c r="F4" s="203"/>
      <c r="G4" s="10"/>
      <c r="H4" s="204" t="s">
        <v>3</v>
      </c>
      <c r="I4" s="205"/>
      <c r="J4" s="205"/>
      <c r="K4" s="206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2015</v>
      </c>
      <c r="D6" s="17">
        <f>E6-1</f>
        <v>2016</v>
      </c>
      <c r="E6" s="17">
        <v>2017</v>
      </c>
      <c r="F6" s="18">
        <f>E6</f>
        <v>2017</v>
      </c>
      <c r="G6" s="19"/>
      <c r="H6" s="16">
        <f>J6-2</f>
        <v>2015</v>
      </c>
      <c r="I6" s="17">
        <f>J6-1</f>
        <v>2016</v>
      </c>
      <c r="J6" s="17">
        <v>2017</v>
      </c>
      <c r="K6" s="18">
        <f>J6</f>
        <v>2017</v>
      </c>
    </row>
    <row r="7" spans="1:11" s="11" customFormat="1" ht="11.25" customHeight="1" thickBot="1">
      <c r="A7" s="20"/>
      <c r="B7" s="9"/>
      <c r="C7" s="21" t="s">
        <v>277</v>
      </c>
      <c r="D7" s="22" t="s">
        <v>6</v>
      </c>
      <c r="E7" s="22"/>
      <c r="F7" s="23" t="str">
        <f>CONCATENATE(D6,"=100")</f>
        <v>2016=100</v>
      </c>
      <c r="G7" s="24"/>
      <c r="H7" s="21" t="s">
        <v>277</v>
      </c>
      <c r="I7" s="22" t="s">
        <v>6</v>
      </c>
      <c r="J7" s="22">
        <v>10</v>
      </c>
      <c r="K7" s="23" t="str">
        <f>CONCATENATE(I6,"=100")</f>
        <v>2016=100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51"/>
      <c r="I9" s="151"/>
      <c r="J9" s="151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51"/>
      <c r="I10" s="151"/>
      <c r="J10" s="151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51"/>
      <c r="I11" s="151"/>
      <c r="J11" s="151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51"/>
      <c r="I12" s="151"/>
      <c r="J12" s="151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52"/>
      <c r="I13" s="153"/>
      <c r="J13" s="15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1"/>
      <c r="I14" s="151"/>
      <c r="J14" s="151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52"/>
      <c r="I15" s="153"/>
      <c r="J15" s="15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1"/>
      <c r="I16" s="151"/>
      <c r="J16" s="151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52"/>
      <c r="I17" s="153"/>
      <c r="J17" s="15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1"/>
      <c r="I18" s="151"/>
      <c r="J18" s="151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51"/>
      <c r="I19" s="151"/>
      <c r="J19" s="151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51"/>
      <c r="I20" s="151"/>
      <c r="J20" s="151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1"/>
      <c r="I21" s="151"/>
      <c r="J21" s="151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52"/>
      <c r="I22" s="153"/>
      <c r="J22" s="15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1"/>
      <c r="I23" s="151"/>
      <c r="J23" s="151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52"/>
      <c r="I24" s="153"/>
      <c r="J24" s="15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1"/>
      <c r="I25" s="151"/>
      <c r="J25" s="151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52"/>
      <c r="I26" s="153"/>
      <c r="J26" s="15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1"/>
      <c r="I27" s="151"/>
      <c r="J27" s="151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51"/>
      <c r="I28" s="151"/>
      <c r="J28" s="151"/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51"/>
      <c r="I29" s="151"/>
      <c r="J29" s="151"/>
      <c r="K29" s="33"/>
    </row>
    <row r="30" spans="1:11" s="34" customFormat="1" ht="11.25" customHeight="1">
      <c r="A30" s="36" t="s">
        <v>22</v>
      </c>
      <c r="B30" s="30"/>
      <c r="C30" s="31"/>
      <c r="D30" s="31"/>
      <c r="E30" s="31"/>
      <c r="F30" s="32"/>
      <c r="G30" s="32"/>
      <c r="H30" s="151"/>
      <c r="I30" s="151"/>
      <c r="J30" s="151"/>
      <c r="K30" s="33"/>
    </row>
    <row r="31" spans="1:11" s="43" customFormat="1" ht="11.25" customHeight="1">
      <c r="A31" s="44" t="s">
        <v>23</v>
      </c>
      <c r="B31" s="38"/>
      <c r="C31" s="39"/>
      <c r="D31" s="39"/>
      <c r="E31" s="39"/>
      <c r="F31" s="40"/>
      <c r="G31" s="41"/>
      <c r="H31" s="152"/>
      <c r="I31" s="153"/>
      <c r="J31" s="15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1"/>
      <c r="I32" s="151"/>
      <c r="J32" s="151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51"/>
      <c r="I33" s="151"/>
      <c r="J33" s="151"/>
      <c r="K33" s="33"/>
    </row>
    <row r="34" spans="1:11" s="34" customFormat="1" ht="11.25" customHeight="1">
      <c r="A34" s="36" t="s">
        <v>25</v>
      </c>
      <c r="B34" s="30"/>
      <c r="C34" s="31"/>
      <c r="D34" s="31"/>
      <c r="E34" s="31"/>
      <c r="F34" s="32"/>
      <c r="G34" s="32"/>
      <c r="H34" s="151"/>
      <c r="I34" s="151"/>
      <c r="J34" s="151"/>
      <c r="K34" s="33"/>
    </row>
    <row r="35" spans="1:11" s="34" customFormat="1" ht="11.25" customHeight="1">
      <c r="A35" s="36" t="s">
        <v>26</v>
      </c>
      <c r="B35" s="30"/>
      <c r="C35" s="31"/>
      <c r="D35" s="31"/>
      <c r="E35" s="31"/>
      <c r="F35" s="32"/>
      <c r="G35" s="32"/>
      <c r="H35" s="151">
        <v>0.001</v>
      </c>
      <c r="I35" s="151">
        <v>0.001</v>
      </c>
      <c r="J35" s="151"/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51"/>
      <c r="I36" s="151"/>
      <c r="J36" s="151"/>
      <c r="K36" s="33"/>
    </row>
    <row r="37" spans="1:11" s="43" customFormat="1" ht="11.25" customHeight="1">
      <c r="A37" s="37" t="s">
        <v>28</v>
      </c>
      <c r="B37" s="38"/>
      <c r="C37" s="39"/>
      <c r="D37" s="39"/>
      <c r="E37" s="39"/>
      <c r="F37" s="40"/>
      <c r="G37" s="41"/>
      <c r="H37" s="152">
        <v>0.001</v>
      </c>
      <c r="I37" s="153">
        <v>0.001</v>
      </c>
      <c r="J37" s="15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1"/>
      <c r="I38" s="151"/>
      <c r="J38" s="151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52"/>
      <c r="I39" s="153"/>
      <c r="J39" s="15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1"/>
      <c r="I40" s="151"/>
      <c r="J40" s="151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51"/>
      <c r="I41" s="151"/>
      <c r="J41" s="151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51"/>
      <c r="I42" s="151"/>
      <c r="J42" s="151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51"/>
      <c r="I43" s="151"/>
      <c r="J43" s="151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51"/>
      <c r="I44" s="151"/>
      <c r="J44" s="151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51"/>
      <c r="I45" s="151"/>
      <c r="J45" s="151"/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51"/>
      <c r="I46" s="151"/>
      <c r="J46" s="151"/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51"/>
      <c r="I47" s="151"/>
      <c r="J47" s="151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51"/>
      <c r="I48" s="151"/>
      <c r="J48" s="151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51"/>
      <c r="I49" s="151"/>
      <c r="J49" s="151"/>
      <c r="K49" s="33"/>
    </row>
    <row r="50" spans="1:11" s="43" customFormat="1" ht="11.25" customHeight="1">
      <c r="A50" s="44" t="s">
        <v>39</v>
      </c>
      <c r="B50" s="38"/>
      <c r="C50" s="39"/>
      <c r="D50" s="39"/>
      <c r="E50" s="39"/>
      <c r="F50" s="40"/>
      <c r="G50" s="41"/>
      <c r="H50" s="152"/>
      <c r="I50" s="153"/>
      <c r="J50" s="15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1"/>
      <c r="I51" s="151"/>
      <c r="J51" s="151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52"/>
      <c r="I52" s="153"/>
      <c r="J52" s="15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1"/>
      <c r="I53" s="151"/>
      <c r="J53" s="151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51"/>
      <c r="I54" s="151"/>
      <c r="J54" s="151"/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51"/>
      <c r="I55" s="151"/>
      <c r="J55" s="151"/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51">
        <v>0.003</v>
      </c>
      <c r="I56" s="151">
        <v>0.003</v>
      </c>
      <c r="J56" s="151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51"/>
      <c r="I57" s="151"/>
      <c r="J57" s="151"/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/>
      <c r="F58" s="32"/>
      <c r="G58" s="32"/>
      <c r="H58" s="151"/>
      <c r="I58" s="151"/>
      <c r="J58" s="151"/>
      <c r="K58" s="33"/>
    </row>
    <row r="59" spans="1:11" s="43" customFormat="1" ht="11.25" customHeight="1">
      <c r="A59" s="37" t="s">
        <v>46</v>
      </c>
      <c r="B59" s="38"/>
      <c r="C59" s="39"/>
      <c r="D59" s="39"/>
      <c r="E59" s="39"/>
      <c r="F59" s="40"/>
      <c r="G59" s="41"/>
      <c r="H59" s="152">
        <v>0.003</v>
      </c>
      <c r="I59" s="153">
        <v>0.003</v>
      </c>
      <c r="J59" s="15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1"/>
      <c r="I60" s="151"/>
      <c r="J60" s="151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51">
        <v>0.027</v>
      </c>
      <c r="I61" s="151">
        <v>0.027</v>
      </c>
      <c r="J61" s="151"/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51"/>
      <c r="I62" s="151"/>
      <c r="J62" s="151"/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51"/>
      <c r="I63" s="151"/>
      <c r="J63" s="151"/>
      <c r="K63" s="33"/>
    </row>
    <row r="64" spans="1:11" s="43" customFormat="1" ht="11.25" customHeight="1">
      <c r="A64" s="37" t="s">
        <v>50</v>
      </c>
      <c r="B64" s="38"/>
      <c r="C64" s="39"/>
      <c r="D64" s="39"/>
      <c r="E64" s="39"/>
      <c r="F64" s="40"/>
      <c r="G64" s="41"/>
      <c r="H64" s="152">
        <v>0.027</v>
      </c>
      <c r="I64" s="153">
        <v>0.027</v>
      </c>
      <c r="J64" s="15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1"/>
      <c r="I65" s="151"/>
      <c r="J65" s="151"/>
      <c r="K65" s="33"/>
    </row>
    <row r="66" spans="1:11" s="43" customFormat="1" ht="11.25" customHeight="1">
      <c r="A66" s="37" t="s">
        <v>51</v>
      </c>
      <c r="B66" s="38"/>
      <c r="C66" s="39"/>
      <c r="D66" s="39"/>
      <c r="E66" s="39"/>
      <c r="F66" s="40"/>
      <c r="G66" s="41"/>
      <c r="H66" s="152"/>
      <c r="I66" s="153"/>
      <c r="J66" s="15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1"/>
      <c r="I67" s="151"/>
      <c r="J67" s="151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51"/>
      <c r="I68" s="151"/>
      <c r="J68" s="151"/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51"/>
      <c r="I69" s="151"/>
      <c r="J69" s="151"/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52"/>
      <c r="I70" s="153"/>
      <c r="J70" s="15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1"/>
      <c r="I71" s="151"/>
      <c r="J71" s="151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/>
      <c r="F72" s="32"/>
      <c r="G72" s="32"/>
      <c r="H72" s="151"/>
      <c r="I72" s="151"/>
      <c r="J72" s="151"/>
      <c r="K72" s="33"/>
    </row>
    <row r="73" spans="1:11" s="34" customFormat="1" ht="11.25" customHeight="1">
      <c r="A73" s="36" t="s">
        <v>56</v>
      </c>
      <c r="B73" s="30"/>
      <c r="C73" s="31"/>
      <c r="D73" s="31"/>
      <c r="E73" s="31"/>
      <c r="F73" s="32"/>
      <c r="G73" s="32"/>
      <c r="H73" s="151"/>
      <c r="I73" s="151"/>
      <c r="J73" s="151"/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51"/>
      <c r="I74" s="151"/>
      <c r="J74" s="151"/>
      <c r="K74" s="33"/>
    </row>
    <row r="75" spans="1:11" s="34" customFormat="1" ht="11.25" customHeight="1">
      <c r="A75" s="36" t="s">
        <v>58</v>
      </c>
      <c r="B75" s="30"/>
      <c r="C75" s="31"/>
      <c r="D75" s="31"/>
      <c r="E75" s="31"/>
      <c r="F75" s="32"/>
      <c r="G75" s="32"/>
      <c r="H75" s="151"/>
      <c r="I75" s="151"/>
      <c r="J75" s="151"/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51"/>
      <c r="I76" s="151"/>
      <c r="J76" s="151"/>
      <c r="K76" s="33"/>
    </row>
    <row r="77" spans="1:11" s="34" customFormat="1" ht="11.25" customHeight="1">
      <c r="A77" s="36" t="s">
        <v>60</v>
      </c>
      <c r="B77" s="30"/>
      <c r="C77" s="31"/>
      <c r="D77" s="31"/>
      <c r="E77" s="31"/>
      <c r="F77" s="32"/>
      <c r="G77" s="32"/>
      <c r="H77" s="151"/>
      <c r="I77" s="151"/>
      <c r="J77" s="151"/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51">
        <v>1.267</v>
      </c>
      <c r="I78" s="151">
        <v>1.18</v>
      </c>
      <c r="J78" s="151">
        <v>1.098</v>
      </c>
      <c r="K78" s="33"/>
    </row>
    <row r="79" spans="1:11" s="34" customFormat="1" ht="11.25" customHeight="1">
      <c r="A79" s="36" t="s">
        <v>62</v>
      </c>
      <c r="B79" s="30"/>
      <c r="C79" s="31"/>
      <c r="D79" s="31"/>
      <c r="E79" s="31"/>
      <c r="F79" s="32"/>
      <c r="G79" s="32"/>
      <c r="H79" s="151"/>
      <c r="I79" s="151"/>
      <c r="J79" s="151"/>
      <c r="K79" s="33"/>
    </row>
    <row r="80" spans="1:11" s="43" customFormat="1" ht="11.25" customHeight="1">
      <c r="A80" s="44" t="s">
        <v>63</v>
      </c>
      <c r="B80" s="38"/>
      <c r="C80" s="39"/>
      <c r="D80" s="39"/>
      <c r="E80" s="39"/>
      <c r="F80" s="40"/>
      <c r="G80" s="41"/>
      <c r="H80" s="152">
        <v>1.267</v>
      </c>
      <c r="I80" s="153">
        <v>1.18</v>
      </c>
      <c r="J80" s="153">
        <v>1.098</v>
      </c>
      <c r="K80" s="42">
        <v>93.05084745762713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1"/>
      <c r="I81" s="151"/>
      <c r="J81" s="151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51"/>
      <c r="I82" s="151"/>
      <c r="J82" s="151"/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51"/>
      <c r="I83" s="151"/>
      <c r="J83" s="151"/>
      <c r="K83" s="33"/>
    </row>
    <row r="84" spans="1:11" s="43" customFormat="1" ht="11.25" customHeight="1">
      <c r="A84" s="37" t="s">
        <v>66</v>
      </c>
      <c r="B84" s="38"/>
      <c r="C84" s="39"/>
      <c r="D84" s="39"/>
      <c r="E84" s="39"/>
      <c r="F84" s="40"/>
      <c r="G84" s="41"/>
      <c r="H84" s="152"/>
      <c r="I84" s="153"/>
      <c r="J84" s="15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1"/>
      <c r="I85" s="151"/>
      <c r="J85" s="15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4"/>
      <c r="I86" s="155"/>
      <c r="J86" s="155"/>
      <c r="K86" s="51"/>
    </row>
    <row r="87" spans="1:11" s="43" customFormat="1" ht="11.25" customHeight="1">
      <c r="A87" s="52" t="s">
        <v>67</v>
      </c>
      <c r="B87" s="53"/>
      <c r="C87" s="54"/>
      <c r="D87" s="54"/>
      <c r="E87" s="54"/>
      <c r="F87" s="55"/>
      <c r="G87" s="41"/>
      <c r="H87" s="156">
        <v>1.2979999999999998</v>
      </c>
      <c r="I87" s="157">
        <v>1.2109999999999999</v>
      </c>
      <c r="J87" s="157">
        <v>1.098</v>
      </c>
      <c r="K87" s="55">
        <f>IF(I87&gt;0,100*J87/I87,0)</f>
        <v>90.6688687035508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3" useFirstPageNumber="1" horizontalDpi="600" verticalDpi="600" orientation="portrait" paperSize="9" scale="70" r:id="rId1"/>
  <headerFooter alignWithMargins="0">
    <oddFooter>&amp;C&amp;P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56"/>
  <dimension ref="A1:K625"/>
  <sheetViews>
    <sheetView view="pageBreakPreview" zoomScale="81" zoomScaleSheetLayoutView="81" zoomScalePageLayoutView="0" workbookViewId="0" topLeftCell="A46">
      <selection activeCell="A1" sqref="A1"/>
    </sheetView>
  </sheetViews>
  <sheetFormatPr defaultColWidth="9.8515625" defaultRowHeight="11.25" customHeight="1"/>
  <cols>
    <col min="1" max="1" width="20.28125" style="63" customWidth="1"/>
    <col min="2" max="2" width="0.85546875" style="63" customWidth="1"/>
    <col min="3" max="3" width="13.7109375" style="63" customWidth="1"/>
    <col min="4" max="4" width="13.140625" style="63" customWidth="1"/>
    <col min="5" max="6" width="12.421875" style="63" customWidth="1"/>
    <col min="7" max="7" width="0.71875" style="63" customWidth="1"/>
    <col min="8" max="8" width="13.421875" style="63" customWidth="1"/>
    <col min="9" max="9" width="13.28125" style="63" customWidth="1"/>
    <col min="10" max="11" width="12.421875" style="63" customWidth="1"/>
    <col min="12" max="12" width="9.8515625" style="63" customWidth="1"/>
    <col min="13" max="15" width="11.421875" style="7" customWidth="1"/>
    <col min="16" max="16384" width="9.8515625" style="63" customWidth="1"/>
  </cols>
  <sheetData>
    <row r="1" spans="1:11" s="1" customFormat="1" ht="12.75" customHeigh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s="1" customFormat="1" ht="11.25" customHeight="1">
      <c r="A2" s="3" t="s">
        <v>114</v>
      </c>
      <c r="B2" s="4"/>
      <c r="C2" s="4"/>
      <c r="D2" s="4"/>
      <c r="E2" s="5"/>
      <c r="F2" s="4"/>
      <c r="G2" s="4"/>
      <c r="H2" s="4"/>
      <c r="I2" s="6"/>
      <c r="J2" s="200" t="s">
        <v>69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01" t="s">
        <v>2</v>
      </c>
      <c r="D4" s="202"/>
      <c r="E4" s="202"/>
      <c r="F4" s="203"/>
      <c r="G4" s="10"/>
      <c r="H4" s="204" t="s">
        <v>3</v>
      </c>
      <c r="I4" s="205"/>
      <c r="J4" s="205"/>
      <c r="K4" s="206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2015</v>
      </c>
      <c r="D6" s="17">
        <f>E6-1</f>
        <v>2016</v>
      </c>
      <c r="E6" s="17">
        <v>2017</v>
      </c>
      <c r="F6" s="18">
        <f>E6</f>
        <v>2017</v>
      </c>
      <c r="G6" s="19"/>
      <c r="H6" s="16">
        <f>J6-2</f>
        <v>2015</v>
      </c>
      <c r="I6" s="17">
        <f>J6-1</f>
        <v>2016</v>
      </c>
      <c r="J6" s="17">
        <v>2017</v>
      </c>
      <c r="K6" s="18">
        <f>J6</f>
        <v>2017</v>
      </c>
    </row>
    <row r="7" spans="1:11" s="11" customFormat="1" ht="11.25" customHeight="1" thickBot="1">
      <c r="A7" s="20"/>
      <c r="B7" s="9"/>
      <c r="C7" s="21" t="s">
        <v>277</v>
      </c>
      <c r="D7" s="22" t="s">
        <v>6</v>
      </c>
      <c r="E7" s="22"/>
      <c r="F7" s="23" t="str">
        <f>CONCATENATE(D6,"=100")</f>
        <v>2016=100</v>
      </c>
      <c r="G7" s="24"/>
      <c r="H7" s="21" t="s">
        <v>277</v>
      </c>
      <c r="I7" s="22" t="s">
        <v>6</v>
      </c>
      <c r="J7" s="22">
        <v>10</v>
      </c>
      <c r="K7" s="23" t="str">
        <f>CONCATENATE(I6,"=100")</f>
        <v>2016=100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51"/>
      <c r="I9" s="151"/>
      <c r="J9" s="151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51"/>
      <c r="I10" s="151"/>
      <c r="J10" s="151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51"/>
      <c r="I11" s="151"/>
      <c r="J11" s="151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51"/>
      <c r="I12" s="151"/>
      <c r="J12" s="151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52"/>
      <c r="I13" s="153"/>
      <c r="J13" s="15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1"/>
      <c r="I14" s="151"/>
      <c r="J14" s="151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52"/>
      <c r="I15" s="153"/>
      <c r="J15" s="15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1"/>
      <c r="I16" s="151"/>
      <c r="J16" s="151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52"/>
      <c r="I17" s="153"/>
      <c r="J17" s="15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1"/>
      <c r="I18" s="151"/>
      <c r="J18" s="151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51"/>
      <c r="I19" s="151"/>
      <c r="J19" s="151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51"/>
      <c r="I20" s="151"/>
      <c r="J20" s="151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1"/>
      <c r="I21" s="151"/>
      <c r="J21" s="151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52"/>
      <c r="I22" s="153"/>
      <c r="J22" s="15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1"/>
      <c r="I23" s="151"/>
      <c r="J23" s="151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52"/>
      <c r="I24" s="153"/>
      <c r="J24" s="15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1"/>
      <c r="I25" s="151"/>
      <c r="J25" s="151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52"/>
      <c r="I26" s="153"/>
      <c r="J26" s="15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1"/>
      <c r="I27" s="151"/>
      <c r="J27" s="151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51"/>
      <c r="I28" s="151"/>
      <c r="J28" s="151"/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51">
        <v>4.0183</v>
      </c>
      <c r="I29" s="151">
        <v>2.0744</v>
      </c>
      <c r="J29" s="151">
        <v>1.92</v>
      </c>
      <c r="K29" s="33"/>
    </row>
    <row r="30" spans="1:11" s="34" customFormat="1" ht="11.25" customHeight="1">
      <c r="A30" s="36" t="s">
        <v>22</v>
      </c>
      <c r="B30" s="30"/>
      <c r="C30" s="31"/>
      <c r="D30" s="31"/>
      <c r="E30" s="31"/>
      <c r="F30" s="32"/>
      <c r="G30" s="32"/>
      <c r="H30" s="151">
        <v>1.0211</v>
      </c>
      <c r="I30" s="151">
        <v>0.9084</v>
      </c>
      <c r="J30" s="151">
        <v>1.381</v>
      </c>
      <c r="K30" s="33"/>
    </row>
    <row r="31" spans="1:11" s="43" customFormat="1" ht="11.25" customHeight="1">
      <c r="A31" s="44" t="s">
        <v>23</v>
      </c>
      <c r="B31" s="38"/>
      <c r="C31" s="39"/>
      <c r="D31" s="39"/>
      <c r="E31" s="39"/>
      <c r="F31" s="40"/>
      <c r="G31" s="41"/>
      <c r="H31" s="152">
        <v>5.0394</v>
      </c>
      <c r="I31" s="153">
        <v>2.9827999999999997</v>
      </c>
      <c r="J31" s="153">
        <v>3.301</v>
      </c>
      <c r="K31" s="42">
        <v>110.66782888561086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1"/>
      <c r="I32" s="151"/>
      <c r="J32" s="151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51"/>
      <c r="I33" s="151"/>
      <c r="J33" s="151"/>
      <c r="K33" s="33"/>
    </row>
    <row r="34" spans="1:11" s="34" customFormat="1" ht="11.25" customHeight="1">
      <c r="A34" s="36" t="s">
        <v>25</v>
      </c>
      <c r="B34" s="30"/>
      <c r="C34" s="31"/>
      <c r="D34" s="31"/>
      <c r="E34" s="31"/>
      <c r="F34" s="32"/>
      <c r="G34" s="32"/>
      <c r="H34" s="151"/>
      <c r="I34" s="151"/>
      <c r="J34" s="151"/>
      <c r="K34" s="33"/>
    </row>
    <row r="35" spans="1:11" s="34" customFormat="1" ht="11.25" customHeight="1">
      <c r="A35" s="36" t="s">
        <v>26</v>
      </c>
      <c r="B35" s="30"/>
      <c r="C35" s="31"/>
      <c r="D35" s="31"/>
      <c r="E35" s="31"/>
      <c r="F35" s="32"/>
      <c r="G35" s="32"/>
      <c r="H35" s="151">
        <v>0.0544</v>
      </c>
      <c r="I35" s="151">
        <v>0.0133</v>
      </c>
      <c r="J35" s="151">
        <v>0.012</v>
      </c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51">
        <v>0.7946</v>
      </c>
      <c r="I36" s="151">
        <v>0.9374</v>
      </c>
      <c r="J36" s="151">
        <v>0.515</v>
      </c>
      <c r="K36" s="33"/>
    </row>
    <row r="37" spans="1:11" s="43" customFormat="1" ht="11.25" customHeight="1">
      <c r="A37" s="37" t="s">
        <v>28</v>
      </c>
      <c r="B37" s="38"/>
      <c r="C37" s="39"/>
      <c r="D37" s="39"/>
      <c r="E37" s="39"/>
      <c r="F37" s="40"/>
      <c r="G37" s="41"/>
      <c r="H37" s="152">
        <v>0.849</v>
      </c>
      <c r="I37" s="153">
        <v>0.9507</v>
      </c>
      <c r="J37" s="153">
        <v>0.527</v>
      </c>
      <c r="K37" s="42">
        <v>55.43283896076576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1"/>
      <c r="I38" s="151"/>
      <c r="J38" s="151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52">
        <v>0.0638</v>
      </c>
      <c r="I39" s="153">
        <v>0.006</v>
      </c>
      <c r="J39" s="153">
        <v>0.014</v>
      </c>
      <c r="K39" s="42">
        <v>233.33333333333334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1"/>
      <c r="I40" s="151"/>
      <c r="J40" s="151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51"/>
      <c r="I41" s="151"/>
      <c r="J41" s="151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51"/>
      <c r="I42" s="151"/>
      <c r="J42" s="151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51"/>
      <c r="I43" s="151"/>
      <c r="J43" s="151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51"/>
      <c r="I44" s="151"/>
      <c r="J44" s="151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51">
        <v>0.2678</v>
      </c>
      <c r="I45" s="151">
        <v>0.2458</v>
      </c>
      <c r="J45" s="151">
        <v>0.164</v>
      </c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51"/>
      <c r="I46" s="151"/>
      <c r="J46" s="151"/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51"/>
      <c r="I47" s="151"/>
      <c r="J47" s="151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51"/>
      <c r="I48" s="151"/>
      <c r="J48" s="151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51"/>
      <c r="I49" s="151"/>
      <c r="J49" s="151"/>
      <c r="K49" s="33"/>
    </row>
    <row r="50" spans="1:11" s="43" customFormat="1" ht="11.25" customHeight="1">
      <c r="A50" s="44" t="s">
        <v>39</v>
      </c>
      <c r="B50" s="38"/>
      <c r="C50" s="39"/>
      <c r="D50" s="39"/>
      <c r="E50" s="39"/>
      <c r="F50" s="40"/>
      <c r="G50" s="41"/>
      <c r="H50" s="152">
        <v>0.2678</v>
      </c>
      <c r="I50" s="153">
        <v>0.2458</v>
      </c>
      <c r="J50" s="153">
        <v>0.164</v>
      </c>
      <c r="K50" s="42">
        <v>66.72091131000815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1"/>
      <c r="I51" s="151"/>
      <c r="J51" s="151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52">
        <v>0.7156</v>
      </c>
      <c r="I52" s="153">
        <v>0.7061</v>
      </c>
      <c r="J52" s="153">
        <v>0.716</v>
      </c>
      <c r="K52" s="42">
        <v>101.40206769579379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1"/>
      <c r="I53" s="151"/>
      <c r="J53" s="151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51">
        <v>0.7569</v>
      </c>
      <c r="I54" s="151">
        <v>0.1561</v>
      </c>
      <c r="J54" s="151">
        <v>0.125</v>
      </c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51">
        <v>0.0852</v>
      </c>
      <c r="I55" s="151">
        <v>0.0702</v>
      </c>
      <c r="J55" s="151"/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51"/>
      <c r="I56" s="151"/>
      <c r="J56" s="151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51"/>
      <c r="I57" s="151"/>
      <c r="J57" s="151"/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/>
      <c r="F58" s="32"/>
      <c r="G58" s="32"/>
      <c r="H58" s="151">
        <v>0.337</v>
      </c>
      <c r="I58" s="151">
        <v>0.285</v>
      </c>
      <c r="J58" s="151"/>
      <c r="K58" s="33"/>
    </row>
    <row r="59" spans="1:11" s="43" customFormat="1" ht="11.25" customHeight="1">
      <c r="A59" s="37" t="s">
        <v>46</v>
      </c>
      <c r="B59" s="38"/>
      <c r="C59" s="39"/>
      <c r="D59" s="39"/>
      <c r="E59" s="39"/>
      <c r="F59" s="40"/>
      <c r="G59" s="41"/>
      <c r="H59" s="152">
        <v>1.1791</v>
      </c>
      <c r="I59" s="153">
        <v>0.5113</v>
      </c>
      <c r="J59" s="153">
        <v>0.125</v>
      </c>
      <c r="K59" s="42">
        <v>24.44748679835713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1"/>
      <c r="I60" s="151"/>
      <c r="J60" s="151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51">
        <v>0.137</v>
      </c>
      <c r="I61" s="151">
        <v>0.1271</v>
      </c>
      <c r="J61" s="151"/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51">
        <v>0.022</v>
      </c>
      <c r="I62" s="151">
        <v>0.0208</v>
      </c>
      <c r="J62" s="151">
        <v>0.029</v>
      </c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51">
        <v>0.3654</v>
      </c>
      <c r="I63" s="151">
        <v>0.573</v>
      </c>
      <c r="J63" s="151">
        <v>0.573</v>
      </c>
      <c r="K63" s="33"/>
    </row>
    <row r="64" spans="1:11" s="43" customFormat="1" ht="11.25" customHeight="1">
      <c r="A64" s="37" t="s">
        <v>50</v>
      </c>
      <c r="B64" s="38"/>
      <c r="C64" s="39"/>
      <c r="D64" s="39"/>
      <c r="E64" s="39"/>
      <c r="F64" s="40"/>
      <c r="G64" s="41"/>
      <c r="H64" s="152">
        <v>0.5244</v>
      </c>
      <c r="I64" s="153">
        <v>0.7208999999999999</v>
      </c>
      <c r="J64" s="153">
        <v>0.602</v>
      </c>
      <c r="K64" s="42">
        <v>83.50672770148427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1"/>
      <c r="I65" s="151"/>
      <c r="J65" s="151"/>
      <c r="K65" s="33"/>
    </row>
    <row r="66" spans="1:11" s="43" customFormat="1" ht="11.25" customHeight="1">
      <c r="A66" s="37" t="s">
        <v>51</v>
      </c>
      <c r="B66" s="38"/>
      <c r="C66" s="39"/>
      <c r="D66" s="39"/>
      <c r="E66" s="39"/>
      <c r="F66" s="40"/>
      <c r="G66" s="41"/>
      <c r="H66" s="152">
        <v>1.1563</v>
      </c>
      <c r="I66" s="153">
        <v>0.8152</v>
      </c>
      <c r="J66" s="153">
        <v>4.3</v>
      </c>
      <c r="K66" s="42">
        <v>527.4779195289499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1"/>
      <c r="I67" s="151"/>
      <c r="J67" s="151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51">
        <v>75.0079</v>
      </c>
      <c r="I68" s="151">
        <v>47.6985</v>
      </c>
      <c r="J68" s="151">
        <v>64</v>
      </c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51">
        <v>52.267</v>
      </c>
      <c r="I69" s="151">
        <v>48.7667</v>
      </c>
      <c r="J69" s="151">
        <v>54.619</v>
      </c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52">
        <v>127.2749</v>
      </c>
      <c r="I70" s="153">
        <v>96.46520000000001</v>
      </c>
      <c r="J70" s="153">
        <v>118.619</v>
      </c>
      <c r="K70" s="42">
        <v>122.96558759013611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1"/>
      <c r="I71" s="151"/>
      <c r="J71" s="151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/>
      <c r="F72" s="32"/>
      <c r="G72" s="32"/>
      <c r="H72" s="151">
        <v>0.4581</v>
      </c>
      <c r="I72" s="151">
        <v>0.823</v>
      </c>
      <c r="J72" s="151">
        <v>0.868</v>
      </c>
      <c r="K72" s="33"/>
    </row>
    <row r="73" spans="1:11" s="34" customFormat="1" ht="11.25" customHeight="1">
      <c r="A73" s="36" t="s">
        <v>56</v>
      </c>
      <c r="B73" s="30"/>
      <c r="C73" s="31"/>
      <c r="D73" s="31"/>
      <c r="E73" s="31"/>
      <c r="F73" s="32"/>
      <c r="G73" s="32"/>
      <c r="H73" s="151">
        <v>0.051</v>
      </c>
      <c r="I73" s="151">
        <v>0.019</v>
      </c>
      <c r="J73" s="151">
        <v>0.04</v>
      </c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51">
        <v>70.9526</v>
      </c>
      <c r="I74" s="151">
        <v>65.8208</v>
      </c>
      <c r="J74" s="151">
        <v>65.18</v>
      </c>
      <c r="K74" s="33"/>
    </row>
    <row r="75" spans="1:11" s="34" customFormat="1" ht="11.25" customHeight="1">
      <c r="A75" s="36" t="s">
        <v>58</v>
      </c>
      <c r="B75" s="30"/>
      <c r="C75" s="31"/>
      <c r="D75" s="31"/>
      <c r="E75" s="31"/>
      <c r="F75" s="32"/>
      <c r="G75" s="32"/>
      <c r="H75" s="151">
        <v>0.047</v>
      </c>
      <c r="I75" s="151">
        <v>0.081</v>
      </c>
      <c r="J75" s="151">
        <v>0.06</v>
      </c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51">
        <v>3.3495</v>
      </c>
      <c r="I76" s="151">
        <v>4.913</v>
      </c>
      <c r="J76" s="151">
        <v>4.27</v>
      </c>
      <c r="K76" s="33"/>
    </row>
    <row r="77" spans="1:11" s="34" customFormat="1" ht="11.25" customHeight="1">
      <c r="A77" s="36" t="s">
        <v>60</v>
      </c>
      <c r="B77" s="30"/>
      <c r="C77" s="31"/>
      <c r="D77" s="31"/>
      <c r="E77" s="31"/>
      <c r="F77" s="32"/>
      <c r="G77" s="32"/>
      <c r="H77" s="151">
        <v>0.6085</v>
      </c>
      <c r="I77" s="151">
        <v>0.5282</v>
      </c>
      <c r="J77" s="151">
        <v>0.55</v>
      </c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51">
        <v>55.0198</v>
      </c>
      <c r="I78" s="151">
        <v>47.7439</v>
      </c>
      <c r="J78" s="151">
        <v>55.3</v>
      </c>
      <c r="K78" s="33"/>
    </row>
    <row r="79" spans="1:11" s="34" customFormat="1" ht="11.25" customHeight="1">
      <c r="A79" s="36" t="s">
        <v>62</v>
      </c>
      <c r="B79" s="30"/>
      <c r="C79" s="31"/>
      <c r="D79" s="31"/>
      <c r="E79" s="31"/>
      <c r="F79" s="32"/>
      <c r="G79" s="32"/>
      <c r="H79" s="151">
        <v>333.9036</v>
      </c>
      <c r="I79" s="151">
        <v>372.99</v>
      </c>
      <c r="J79" s="151">
        <v>296.17</v>
      </c>
      <c r="K79" s="33"/>
    </row>
    <row r="80" spans="1:11" s="43" customFormat="1" ht="11.25" customHeight="1">
      <c r="A80" s="44" t="s">
        <v>63</v>
      </c>
      <c r="B80" s="38"/>
      <c r="C80" s="39"/>
      <c r="D80" s="39"/>
      <c r="E80" s="39"/>
      <c r="F80" s="40"/>
      <c r="G80" s="41"/>
      <c r="H80" s="152">
        <v>464.39009999999996</v>
      </c>
      <c r="I80" s="153">
        <v>492.9189</v>
      </c>
      <c r="J80" s="153">
        <v>422.438</v>
      </c>
      <c r="K80" s="42">
        <f>IF(I80&gt;0,100*J80/I80,0)</f>
        <v>85.7013192231014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1"/>
      <c r="I81" s="151"/>
      <c r="J81" s="151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51">
        <v>0.34</v>
      </c>
      <c r="I82" s="151"/>
      <c r="J82" s="151">
        <v>0.069</v>
      </c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51">
        <v>0.004</v>
      </c>
      <c r="I83" s="151"/>
      <c r="J83" s="151">
        <v>0.007</v>
      </c>
      <c r="K83" s="33"/>
    </row>
    <row r="84" spans="1:11" s="43" customFormat="1" ht="11.25" customHeight="1">
      <c r="A84" s="37" t="s">
        <v>66</v>
      </c>
      <c r="B84" s="38"/>
      <c r="C84" s="39"/>
      <c r="D84" s="39"/>
      <c r="E84" s="39"/>
      <c r="F84" s="40"/>
      <c r="G84" s="41"/>
      <c r="H84" s="152">
        <v>0.34400000000000003</v>
      </c>
      <c r="I84" s="153"/>
      <c r="J84" s="153">
        <v>0.07600000000000001</v>
      </c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1"/>
      <c r="I85" s="151"/>
      <c r="J85" s="15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4"/>
      <c r="I86" s="155"/>
      <c r="J86" s="155"/>
      <c r="K86" s="51"/>
    </row>
    <row r="87" spans="1:11" s="43" customFormat="1" ht="11.25" customHeight="1">
      <c r="A87" s="52" t="s">
        <v>67</v>
      </c>
      <c r="B87" s="53"/>
      <c r="C87" s="54"/>
      <c r="D87" s="54"/>
      <c r="E87" s="54"/>
      <c r="F87" s="55"/>
      <c r="G87" s="41"/>
      <c r="H87" s="156">
        <v>601.8044</v>
      </c>
      <c r="I87" s="157">
        <v>596.3229</v>
      </c>
      <c r="J87" s="157">
        <v>550.8820000000001</v>
      </c>
      <c r="K87" s="55">
        <f>IF(I87&gt;0,100*J87/I87,0)</f>
        <v>92.37981637129818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4" useFirstPageNumber="1" horizontalDpi="600" verticalDpi="600" orientation="portrait" paperSize="9" scale="7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K625"/>
  <sheetViews>
    <sheetView view="pageBreakPreview" zoomScale="81" zoomScaleSheetLayoutView="81" zoomScalePageLayoutView="0" workbookViewId="0" topLeftCell="A1">
      <selection activeCell="A1" sqref="A1"/>
    </sheetView>
  </sheetViews>
  <sheetFormatPr defaultColWidth="9.8515625" defaultRowHeight="11.25" customHeight="1"/>
  <cols>
    <col min="1" max="1" width="20.28125" style="63" customWidth="1"/>
    <col min="2" max="2" width="0.85546875" style="63" customWidth="1"/>
    <col min="3" max="3" width="13.421875" style="63" customWidth="1"/>
    <col min="4" max="4" width="14.140625" style="63" customWidth="1"/>
    <col min="5" max="6" width="12.421875" style="63" customWidth="1"/>
    <col min="7" max="7" width="0.71875" style="63" customWidth="1"/>
    <col min="8" max="8" width="13.57421875" style="63" customWidth="1"/>
    <col min="9" max="9" width="13.7109375" style="63" customWidth="1"/>
    <col min="10" max="11" width="12.421875" style="63" customWidth="1"/>
    <col min="12" max="12" width="9.8515625" style="63" customWidth="1"/>
    <col min="13" max="15" width="11.421875" style="7" customWidth="1"/>
    <col min="16" max="16384" width="9.8515625" style="63" customWidth="1"/>
  </cols>
  <sheetData>
    <row r="1" spans="1:11" s="1" customFormat="1" ht="12.75" customHeigh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s="1" customFormat="1" ht="11.25" customHeight="1">
      <c r="A2" s="3" t="s">
        <v>70</v>
      </c>
      <c r="B2" s="4"/>
      <c r="C2" s="4"/>
      <c r="D2" s="4"/>
      <c r="E2" s="5"/>
      <c r="F2" s="4"/>
      <c r="G2" s="4"/>
      <c r="H2" s="4"/>
      <c r="I2" s="6"/>
      <c r="J2" s="200" t="s">
        <v>69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01" t="s">
        <v>2</v>
      </c>
      <c r="D4" s="202"/>
      <c r="E4" s="202"/>
      <c r="F4" s="203"/>
      <c r="G4" s="10"/>
      <c r="H4" s="204" t="s">
        <v>3</v>
      </c>
      <c r="I4" s="205"/>
      <c r="J4" s="205"/>
      <c r="K4" s="206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2016</v>
      </c>
      <c r="D6" s="17">
        <f>E6-1</f>
        <v>2017</v>
      </c>
      <c r="E6" s="17">
        <v>2018</v>
      </c>
      <c r="F6" s="18">
        <f>E6</f>
        <v>2018</v>
      </c>
      <c r="G6" s="19"/>
      <c r="H6" s="16">
        <f>J6-2</f>
        <v>2016</v>
      </c>
      <c r="I6" s="17">
        <f>J6-1</f>
        <v>2017</v>
      </c>
      <c r="J6" s="17">
        <v>2018</v>
      </c>
      <c r="K6" s="18">
        <f>J6</f>
        <v>2018</v>
      </c>
    </row>
    <row r="7" spans="1:11" s="11" customFormat="1" ht="11.25" customHeight="1" thickBot="1">
      <c r="A7" s="20"/>
      <c r="B7" s="9"/>
      <c r="C7" s="21" t="s">
        <v>6</v>
      </c>
      <c r="D7" s="22" t="s">
        <v>6</v>
      </c>
      <c r="E7" s="22">
        <v>10</v>
      </c>
      <c r="F7" s="23" t="str">
        <f>CONCATENATE(D6,"=100")</f>
        <v>2017=100</v>
      </c>
      <c r="G7" s="24"/>
      <c r="H7" s="21" t="s">
        <v>6</v>
      </c>
      <c r="I7" s="22" t="s">
        <v>6</v>
      </c>
      <c r="J7" s="22"/>
      <c r="K7" s="23" t="str">
        <f>CONCATENATE(I6,"=100")</f>
        <v>2017=100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51"/>
      <c r="I9" s="151"/>
      <c r="J9" s="151"/>
      <c r="K9" s="33"/>
    </row>
    <row r="10" spans="1:11" s="34" customFormat="1" ht="11.25" customHeight="1">
      <c r="A10" s="36" t="s">
        <v>8</v>
      </c>
      <c r="B10" s="30"/>
      <c r="C10" s="31"/>
      <c r="D10" s="31">
        <v>15</v>
      </c>
      <c r="E10" s="31">
        <v>15</v>
      </c>
      <c r="F10" s="32"/>
      <c r="G10" s="32"/>
      <c r="H10" s="151"/>
      <c r="I10" s="151">
        <v>0.013</v>
      </c>
      <c r="J10" s="151"/>
      <c r="K10" s="33"/>
    </row>
    <row r="11" spans="1:11" s="34" customFormat="1" ht="11.25" customHeight="1">
      <c r="A11" s="29" t="s">
        <v>9</v>
      </c>
      <c r="B11" s="30"/>
      <c r="C11" s="31"/>
      <c r="D11" s="31">
        <v>13</v>
      </c>
      <c r="E11" s="31">
        <v>13</v>
      </c>
      <c r="F11" s="32"/>
      <c r="G11" s="32"/>
      <c r="H11" s="151"/>
      <c r="I11" s="151">
        <v>0.026</v>
      </c>
      <c r="J11" s="151"/>
      <c r="K11" s="33"/>
    </row>
    <row r="12" spans="1:11" s="34" customFormat="1" ht="11.25" customHeight="1">
      <c r="A12" s="36" t="s">
        <v>10</v>
      </c>
      <c r="B12" s="30"/>
      <c r="C12" s="31"/>
      <c r="D12" s="31">
        <v>6</v>
      </c>
      <c r="E12" s="31">
        <v>6</v>
      </c>
      <c r="F12" s="32"/>
      <c r="G12" s="32"/>
      <c r="H12" s="151"/>
      <c r="I12" s="151">
        <v>0.011</v>
      </c>
      <c r="J12" s="151"/>
      <c r="K12" s="33"/>
    </row>
    <row r="13" spans="1:11" s="43" customFormat="1" ht="11.25" customHeight="1">
      <c r="A13" s="37" t="s">
        <v>11</v>
      </c>
      <c r="B13" s="38"/>
      <c r="C13" s="39"/>
      <c r="D13" s="39">
        <v>34</v>
      </c>
      <c r="E13" s="39">
        <v>34</v>
      </c>
      <c r="F13" s="40">
        <v>100</v>
      </c>
      <c r="G13" s="41"/>
      <c r="H13" s="152"/>
      <c r="I13" s="153">
        <v>0.05</v>
      </c>
      <c r="J13" s="15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1"/>
      <c r="I14" s="151"/>
      <c r="J14" s="151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52"/>
      <c r="I15" s="153"/>
      <c r="J15" s="15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1"/>
      <c r="I16" s="151"/>
      <c r="J16" s="151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52"/>
      <c r="I17" s="153"/>
      <c r="J17" s="15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1"/>
      <c r="I18" s="151"/>
      <c r="J18" s="151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51"/>
      <c r="I19" s="151"/>
      <c r="J19" s="151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51"/>
      <c r="I20" s="151"/>
      <c r="J20" s="151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1"/>
      <c r="I21" s="151"/>
      <c r="J21" s="151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52"/>
      <c r="I22" s="153"/>
      <c r="J22" s="15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1"/>
      <c r="I23" s="151"/>
      <c r="J23" s="151"/>
      <c r="K23" s="33"/>
    </row>
    <row r="24" spans="1:11" s="43" customFormat="1" ht="11.25" customHeight="1">
      <c r="A24" s="37" t="s">
        <v>18</v>
      </c>
      <c r="B24" s="38"/>
      <c r="C24" s="39">
        <v>1011</v>
      </c>
      <c r="D24" s="39">
        <v>1149</v>
      </c>
      <c r="E24" s="39">
        <v>1130</v>
      </c>
      <c r="F24" s="40">
        <v>98.34638816362055</v>
      </c>
      <c r="G24" s="41"/>
      <c r="H24" s="152">
        <v>4.068</v>
      </c>
      <c r="I24" s="153">
        <v>4.333</v>
      </c>
      <c r="J24" s="15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1"/>
      <c r="I25" s="151"/>
      <c r="J25" s="151"/>
      <c r="K25" s="33"/>
    </row>
    <row r="26" spans="1:11" s="43" customFormat="1" ht="11.25" customHeight="1">
      <c r="A26" s="37" t="s">
        <v>19</v>
      </c>
      <c r="B26" s="38"/>
      <c r="C26" s="39">
        <v>45</v>
      </c>
      <c r="D26" s="39">
        <v>44</v>
      </c>
      <c r="E26" s="39">
        <v>100</v>
      </c>
      <c r="F26" s="40">
        <v>227.27272727272728</v>
      </c>
      <c r="G26" s="41"/>
      <c r="H26" s="152">
        <v>0.25</v>
      </c>
      <c r="I26" s="153">
        <v>0.14</v>
      </c>
      <c r="J26" s="15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1"/>
      <c r="I27" s="151"/>
      <c r="J27" s="151"/>
      <c r="K27" s="33"/>
    </row>
    <row r="28" spans="1:11" s="34" customFormat="1" ht="11.25" customHeight="1">
      <c r="A28" s="36" t="s">
        <v>20</v>
      </c>
      <c r="B28" s="30"/>
      <c r="C28" s="31">
        <v>5539</v>
      </c>
      <c r="D28" s="31">
        <v>6016</v>
      </c>
      <c r="E28" s="31">
        <v>3130</v>
      </c>
      <c r="F28" s="32"/>
      <c r="G28" s="32"/>
      <c r="H28" s="151">
        <v>21.692</v>
      </c>
      <c r="I28" s="151">
        <v>17.985</v>
      </c>
      <c r="J28" s="151"/>
      <c r="K28" s="33"/>
    </row>
    <row r="29" spans="1:11" s="34" customFormat="1" ht="11.25" customHeight="1">
      <c r="A29" s="36" t="s">
        <v>21</v>
      </c>
      <c r="B29" s="30"/>
      <c r="C29" s="31">
        <v>2383</v>
      </c>
      <c r="D29" s="31">
        <v>2274</v>
      </c>
      <c r="E29" s="31">
        <v>2274</v>
      </c>
      <c r="F29" s="32"/>
      <c r="G29" s="32"/>
      <c r="H29" s="151">
        <v>3.431</v>
      </c>
      <c r="I29" s="151">
        <v>1.377</v>
      </c>
      <c r="J29" s="151"/>
      <c r="K29" s="33"/>
    </row>
    <row r="30" spans="1:11" s="34" customFormat="1" ht="11.25" customHeight="1">
      <c r="A30" s="36" t="s">
        <v>22</v>
      </c>
      <c r="B30" s="30"/>
      <c r="C30" s="31">
        <v>121904</v>
      </c>
      <c r="D30" s="31">
        <v>117724</v>
      </c>
      <c r="E30" s="31">
        <v>118000</v>
      </c>
      <c r="F30" s="32"/>
      <c r="G30" s="32"/>
      <c r="H30" s="151">
        <v>337.907</v>
      </c>
      <c r="I30" s="151">
        <v>226.553</v>
      </c>
      <c r="J30" s="151"/>
      <c r="K30" s="33"/>
    </row>
    <row r="31" spans="1:11" s="43" customFormat="1" ht="11.25" customHeight="1">
      <c r="A31" s="44" t="s">
        <v>23</v>
      </c>
      <c r="B31" s="38"/>
      <c r="C31" s="39">
        <v>129826</v>
      </c>
      <c r="D31" s="39">
        <v>126014</v>
      </c>
      <c r="E31" s="39">
        <v>123404</v>
      </c>
      <c r="F31" s="40">
        <v>97.92880156173123</v>
      </c>
      <c r="G31" s="41"/>
      <c r="H31" s="152">
        <v>363.03</v>
      </c>
      <c r="I31" s="153">
        <v>245.915</v>
      </c>
      <c r="J31" s="15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1"/>
      <c r="I32" s="151"/>
      <c r="J32" s="151"/>
      <c r="K32" s="33"/>
    </row>
    <row r="33" spans="1:11" s="34" customFormat="1" ht="11.25" customHeight="1">
      <c r="A33" s="36" t="s">
        <v>24</v>
      </c>
      <c r="B33" s="30"/>
      <c r="C33" s="31">
        <v>24</v>
      </c>
      <c r="D33" s="31">
        <v>30</v>
      </c>
      <c r="E33" s="31">
        <v>30</v>
      </c>
      <c r="F33" s="32"/>
      <c r="G33" s="32"/>
      <c r="H33" s="151">
        <v>0.1</v>
      </c>
      <c r="I33" s="151">
        <v>0.1</v>
      </c>
      <c r="J33" s="151"/>
      <c r="K33" s="33"/>
    </row>
    <row r="34" spans="1:11" s="34" customFormat="1" ht="11.25" customHeight="1">
      <c r="A34" s="36" t="s">
        <v>25</v>
      </c>
      <c r="B34" s="30"/>
      <c r="C34" s="31">
        <v>8</v>
      </c>
      <c r="D34" s="31">
        <v>50</v>
      </c>
      <c r="E34" s="31">
        <v>50</v>
      </c>
      <c r="F34" s="32"/>
      <c r="G34" s="32"/>
      <c r="H34" s="151">
        <v>0.03</v>
      </c>
      <c r="I34" s="151">
        <v>0.125</v>
      </c>
      <c r="J34" s="151"/>
      <c r="K34" s="33"/>
    </row>
    <row r="35" spans="1:11" s="34" customFormat="1" ht="11.25" customHeight="1">
      <c r="A35" s="36" t="s">
        <v>26</v>
      </c>
      <c r="B35" s="30"/>
      <c r="C35" s="31">
        <v>220</v>
      </c>
      <c r="D35" s="31">
        <v>200</v>
      </c>
      <c r="E35" s="31">
        <v>250</v>
      </c>
      <c r="F35" s="32"/>
      <c r="G35" s="32"/>
      <c r="H35" s="151">
        <v>0.8</v>
      </c>
      <c r="I35" s="151">
        <v>0.6</v>
      </c>
      <c r="J35" s="151"/>
      <c r="K35" s="33"/>
    </row>
    <row r="36" spans="1:11" s="34" customFormat="1" ht="11.25" customHeight="1">
      <c r="A36" s="36" t="s">
        <v>27</v>
      </c>
      <c r="B36" s="30"/>
      <c r="C36" s="31"/>
      <c r="D36" s="31">
        <v>15</v>
      </c>
      <c r="E36" s="31">
        <v>15</v>
      </c>
      <c r="F36" s="32"/>
      <c r="G36" s="32"/>
      <c r="H36" s="151"/>
      <c r="I36" s="151">
        <v>0.052</v>
      </c>
      <c r="J36" s="151"/>
      <c r="K36" s="33"/>
    </row>
    <row r="37" spans="1:11" s="43" customFormat="1" ht="11.25" customHeight="1">
      <c r="A37" s="37" t="s">
        <v>28</v>
      </c>
      <c r="B37" s="38"/>
      <c r="C37" s="39">
        <v>252</v>
      </c>
      <c r="D37" s="39">
        <v>295</v>
      </c>
      <c r="E37" s="39">
        <v>345</v>
      </c>
      <c r="F37" s="40">
        <v>116.94915254237289</v>
      </c>
      <c r="G37" s="41"/>
      <c r="H37" s="152">
        <v>0.93</v>
      </c>
      <c r="I37" s="153">
        <v>0.877</v>
      </c>
      <c r="J37" s="15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1"/>
      <c r="I38" s="151"/>
      <c r="J38" s="151"/>
      <c r="K38" s="33"/>
    </row>
    <row r="39" spans="1:11" s="43" customFormat="1" ht="11.25" customHeight="1">
      <c r="A39" s="37" t="s">
        <v>29</v>
      </c>
      <c r="B39" s="38"/>
      <c r="C39" s="39"/>
      <c r="D39" s="39">
        <v>15</v>
      </c>
      <c r="E39" s="39">
        <v>20</v>
      </c>
      <c r="F39" s="40">
        <v>133.33333333333334</v>
      </c>
      <c r="G39" s="41"/>
      <c r="H39" s="152"/>
      <c r="I39" s="153">
        <v>0.025</v>
      </c>
      <c r="J39" s="15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1"/>
      <c r="I40" s="151"/>
      <c r="J40" s="151"/>
      <c r="K40" s="33"/>
    </row>
    <row r="41" spans="1:11" s="34" customFormat="1" ht="11.25" customHeight="1">
      <c r="A41" s="29" t="s">
        <v>30</v>
      </c>
      <c r="B41" s="30"/>
      <c r="C41" s="31">
        <v>11</v>
      </c>
      <c r="D41" s="31">
        <v>99</v>
      </c>
      <c r="E41" s="31">
        <v>600</v>
      </c>
      <c r="F41" s="32"/>
      <c r="G41" s="32"/>
      <c r="H41" s="151">
        <v>0.028</v>
      </c>
      <c r="I41" s="151">
        <v>0.342</v>
      </c>
      <c r="J41" s="151"/>
      <c r="K41" s="33"/>
    </row>
    <row r="42" spans="1:11" s="34" customFormat="1" ht="11.25" customHeight="1">
      <c r="A42" s="36" t="s">
        <v>31</v>
      </c>
      <c r="B42" s="30"/>
      <c r="C42" s="31">
        <v>885</v>
      </c>
      <c r="D42" s="31">
        <v>1190</v>
      </c>
      <c r="E42" s="31">
        <v>1150</v>
      </c>
      <c r="F42" s="32"/>
      <c r="G42" s="32"/>
      <c r="H42" s="151">
        <v>3.582</v>
      </c>
      <c r="I42" s="151">
        <v>2.104</v>
      </c>
      <c r="J42" s="151"/>
      <c r="K42" s="33"/>
    </row>
    <row r="43" spans="1:11" s="34" customFormat="1" ht="11.25" customHeight="1">
      <c r="A43" s="36" t="s">
        <v>32</v>
      </c>
      <c r="B43" s="30"/>
      <c r="C43" s="31">
        <v>298</v>
      </c>
      <c r="D43" s="31">
        <v>1255</v>
      </c>
      <c r="E43" s="31">
        <v>1330</v>
      </c>
      <c r="F43" s="32"/>
      <c r="G43" s="32"/>
      <c r="H43" s="151">
        <v>1.844</v>
      </c>
      <c r="I43" s="151">
        <v>3.226</v>
      </c>
      <c r="J43" s="151"/>
      <c r="K43" s="33"/>
    </row>
    <row r="44" spans="1:11" s="34" customFormat="1" ht="11.25" customHeight="1">
      <c r="A44" s="36" t="s">
        <v>33</v>
      </c>
      <c r="B44" s="30"/>
      <c r="C44" s="31">
        <v>735</v>
      </c>
      <c r="D44" s="31">
        <v>810</v>
      </c>
      <c r="E44" s="31">
        <v>800</v>
      </c>
      <c r="F44" s="32"/>
      <c r="G44" s="32"/>
      <c r="H44" s="151">
        <v>3.085</v>
      </c>
      <c r="I44" s="151">
        <v>1.735</v>
      </c>
      <c r="J44" s="151"/>
      <c r="K44" s="33"/>
    </row>
    <row r="45" spans="1:11" s="34" customFormat="1" ht="11.25" customHeight="1">
      <c r="A45" s="36" t="s">
        <v>34</v>
      </c>
      <c r="B45" s="30"/>
      <c r="C45" s="31">
        <v>163</v>
      </c>
      <c r="D45" s="31">
        <v>349</v>
      </c>
      <c r="E45" s="31">
        <v>350</v>
      </c>
      <c r="F45" s="32"/>
      <c r="G45" s="32"/>
      <c r="H45" s="151">
        <v>0.565</v>
      </c>
      <c r="I45" s="151">
        <v>0.679</v>
      </c>
      <c r="J45" s="151"/>
      <c r="K45" s="33"/>
    </row>
    <row r="46" spans="1:11" s="34" customFormat="1" ht="11.25" customHeight="1">
      <c r="A46" s="36" t="s">
        <v>35</v>
      </c>
      <c r="B46" s="30"/>
      <c r="C46" s="31">
        <v>150</v>
      </c>
      <c r="D46" s="31">
        <v>129</v>
      </c>
      <c r="E46" s="31">
        <v>130</v>
      </c>
      <c r="F46" s="32"/>
      <c r="G46" s="32"/>
      <c r="H46" s="151">
        <v>0.551</v>
      </c>
      <c r="I46" s="151">
        <v>0.301</v>
      </c>
      <c r="J46" s="151"/>
      <c r="K46" s="33"/>
    </row>
    <row r="47" spans="1:11" s="34" customFormat="1" ht="11.25" customHeight="1">
      <c r="A47" s="36" t="s">
        <v>36</v>
      </c>
      <c r="B47" s="30"/>
      <c r="C47" s="31">
        <v>163</v>
      </c>
      <c r="D47" s="31">
        <v>454</v>
      </c>
      <c r="E47" s="31">
        <v>210</v>
      </c>
      <c r="F47" s="32"/>
      <c r="G47" s="32"/>
      <c r="H47" s="151">
        <v>0.458</v>
      </c>
      <c r="I47" s="151">
        <v>0.453</v>
      </c>
      <c r="J47" s="151"/>
      <c r="K47" s="33"/>
    </row>
    <row r="48" spans="1:11" s="34" customFormat="1" ht="11.25" customHeight="1">
      <c r="A48" s="36" t="s">
        <v>37</v>
      </c>
      <c r="B48" s="30"/>
      <c r="C48" s="31">
        <v>1847</v>
      </c>
      <c r="D48" s="31">
        <v>3143</v>
      </c>
      <c r="E48" s="31">
        <v>2800</v>
      </c>
      <c r="F48" s="32"/>
      <c r="G48" s="32"/>
      <c r="H48" s="151">
        <v>9.864</v>
      </c>
      <c r="I48" s="151">
        <v>8.308</v>
      </c>
      <c r="J48" s="151"/>
      <c r="K48" s="33"/>
    </row>
    <row r="49" spans="1:11" s="34" customFormat="1" ht="11.25" customHeight="1">
      <c r="A49" s="36" t="s">
        <v>38</v>
      </c>
      <c r="B49" s="30"/>
      <c r="C49" s="31">
        <v>202</v>
      </c>
      <c r="D49" s="31">
        <v>641</v>
      </c>
      <c r="E49" s="31">
        <v>378</v>
      </c>
      <c r="F49" s="32"/>
      <c r="G49" s="32"/>
      <c r="H49" s="151">
        <v>0.535</v>
      </c>
      <c r="I49" s="151">
        <v>1.992</v>
      </c>
      <c r="J49" s="151"/>
      <c r="K49" s="33"/>
    </row>
    <row r="50" spans="1:11" s="43" customFormat="1" ht="11.25" customHeight="1">
      <c r="A50" s="44" t="s">
        <v>39</v>
      </c>
      <c r="B50" s="38"/>
      <c r="C50" s="39">
        <v>4454</v>
      </c>
      <c r="D50" s="39">
        <v>8070</v>
      </c>
      <c r="E50" s="39">
        <v>7748</v>
      </c>
      <c r="F50" s="40">
        <v>96.00991325898389</v>
      </c>
      <c r="G50" s="41"/>
      <c r="H50" s="152">
        <v>20.512</v>
      </c>
      <c r="I50" s="153">
        <v>19.14</v>
      </c>
      <c r="J50" s="15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1"/>
      <c r="I51" s="151"/>
      <c r="J51" s="151"/>
      <c r="K51" s="33"/>
    </row>
    <row r="52" spans="1:11" s="43" customFormat="1" ht="11.25" customHeight="1">
      <c r="A52" s="37" t="s">
        <v>40</v>
      </c>
      <c r="B52" s="38"/>
      <c r="C52" s="39">
        <v>87</v>
      </c>
      <c r="D52" s="39">
        <v>402</v>
      </c>
      <c r="E52" s="39">
        <v>402</v>
      </c>
      <c r="F52" s="40">
        <v>100</v>
      </c>
      <c r="G52" s="41"/>
      <c r="H52" s="152">
        <v>0.248</v>
      </c>
      <c r="I52" s="153">
        <v>1.407</v>
      </c>
      <c r="J52" s="15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1"/>
      <c r="I53" s="151"/>
      <c r="J53" s="151"/>
      <c r="K53" s="33"/>
    </row>
    <row r="54" spans="1:11" s="34" customFormat="1" ht="11.25" customHeight="1">
      <c r="A54" s="36" t="s">
        <v>41</v>
      </c>
      <c r="B54" s="30"/>
      <c r="C54" s="31">
        <v>3098</v>
      </c>
      <c r="D54" s="31">
        <v>3495</v>
      </c>
      <c r="E54" s="31">
        <v>3250</v>
      </c>
      <c r="F54" s="32"/>
      <c r="G54" s="32"/>
      <c r="H54" s="151">
        <v>20.036</v>
      </c>
      <c r="I54" s="151">
        <v>16.566</v>
      </c>
      <c r="J54" s="151"/>
      <c r="K54" s="33"/>
    </row>
    <row r="55" spans="1:11" s="34" customFormat="1" ht="11.25" customHeight="1">
      <c r="A55" s="36" t="s">
        <v>42</v>
      </c>
      <c r="B55" s="30"/>
      <c r="C55" s="31">
        <v>137</v>
      </c>
      <c r="D55" s="31">
        <v>171</v>
      </c>
      <c r="E55" s="31">
        <v>180</v>
      </c>
      <c r="F55" s="32"/>
      <c r="G55" s="32"/>
      <c r="H55" s="151">
        <v>0.267</v>
      </c>
      <c r="I55" s="151">
        <v>0.325</v>
      </c>
      <c r="J55" s="151"/>
      <c r="K55" s="33"/>
    </row>
    <row r="56" spans="1:11" s="34" customFormat="1" ht="11.25" customHeight="1">
      <c r="A56" s="36" t="s">
        <v>43</v>
      </c>
      <c r="B56" s="30"/>
      <c r="C56" s="31">
        <v>800</v>
      </c>
      <c r="D56" s="31">
        <v>930</v>
      </c>
      <c r="E56" s="31">
        <v>379</v>
      </c>
      <c r="F56" s="32"/>
      <c r="G56" s="32"/>
      <c r="H56" s="151">
        <v>1.5</v>
      </c>
      <c r="I56" s="151">
        <v>0.808</v>
      </c>
      <c r="J56" s="151"/>
      <c r="K56" s="33"/>
    </row>
    <row r="57" spans="1:11" s="34" customFormat="1" ht="11.25" customHeight="1">
      <c r="A57" s="36" t="s">
        <v>44</v>
      </c>
      <c r="B57" s="30"/>
      <c r="C57" s="31">
        <v>1820</v>
      </c>
      <c r="D57" s="31">
        <v>1508</v>
      </c>
      <c r="E57" s="31">
        <v>1508</v>
      </c>
      <c r="F57" s="32"/>
      <c r="G57" s="32"/>
      <c r="H57" s="151">
        <v>6.37</v>
      </c>
      <c r="I57" s="151">
        <v>2.262</v>
      </c>
      <c r="J57" s="151"/>
      <c r="K57" s="33"/>
    </row>
    <row r="58" spans="1:11" s="34" customFormat="1" ht="11.25" customHeight="1">
      <c r="A58" s="36" t="s">
        <v>45</v>
      </c>
      <c r="B58" s="30"/>
      <c r="C58" s="31">
        <v>3694</v>
      </c>
      <c r="D58" s="31">
        <v>4390</v>
      </c>
      <c r="E58" s="31">
        <v>4467</v>
      </c>
      <c r="F58" s="32"/>
      <c r="G58" s="32"/>
      <c r="H58" s="151">
        <v>9.1</v>
      </c>
      <c r="I58" s="151">
        <v>4.752</v>
      </c>
      <c r="J58" s="151"/>
      <c r="K58" s="33"/>
    </row>
    <row r="59" spans="1:11" s="43" customFormat="1" ht="11.25" customHeight="1">
      <c r="A59" s="37" t="s">
        <v>46</v>
      </c>
      <c r="B59" s="38"/>
      <c r="C59" s="39">
        <v>9549</v>
      </c>
      <c r="D59" s="39">
        <v>10494</v>
      </c>
      <c r="E59" s="39">
        <v>9784</v>
      </c>
      <c r="F59" s="40">
        <v>93.23422908328568</v>
      </c>
      <c r="G59" s="41"/>
      <c r="H59" s="152">
        <v>37.273</v>
      </c>
      <c r="I59" s="153">
        <v>24.712999999999997</v>
      </c>
      <c r="J59" s="15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1"/>
      <c r="I60" s="151"/>
      <c r="J60" s="151"/>
      <c r="K60" s="33"/>
    </row>
    <row r="61" spans="1:11" s="34" customFormat="1" ht="11.25" customHeight="1">
      <c r="A61" s="36" t="s">
        <v>47</v>
      </c>
      <c r="B61" s="30"/>
      <c r="C61" s="31">
        <v>30</v>
      </c>
      <c r="D61" s="31">
        <v>94</v>
      </c>
      <c r="E61" s="31">
        <v>75.2</v>
      </c>
      <c r="F61" s="32"/>
      <c r="G61" s="32"/>
      <c r="H61" s="151">
        <v>0.069</v>
      </c>
      <c r="I61" s="151">
        <v>0.16340000000000002</v>
      </c>
      <c r="J61" s="151"/>
      <c r="K61" s="33"/>
    </row>
    <row r="62" spans="1:11" s="34" customFormat="1" ht="11.25" customHeight="1">
      <c r="A62" s="36" t="s">
        <v>48</v>
      </c>
      <c r="B62" s="30"/>
      <c r="C62" s="31">
        <v>59</v>
      </c>
      <c r="D62" s="31">
        <v>59</v>
      </c>
      <c r="E62" s="31">
        <v>59</v>
      </c>
      <c r="F62" s="32"/>
      <c r="G62" s="32"/>
      <c r="H62" s="151">
        <v>0.11</v>
      </c>
      <c r="I62" s="151">
        <v>0.098</v>
      </c>
      <c r="J62" s="151"/>
      <c r="K62" s="33"/>
    </row>
    <row r="63" spans="1:11" s="34" customFormat="1" ht="11.25" customHeight="1">
      <c r="A63" s="36" t="s">
        <v>49</v>
      </c>
      <c r="B63" s="30"/>
      <c r="C63" s="31">
        <v>176</v>
      </c>
      <c r="D63" s="31">
        <v>148.26502242152446</v>
      </c>
      <c r="E63" s="31">
        <v>101</v>
      </c>
      <c r="F63" s="32"/>
      <c r="G63" s="32"/>
      <c r="H63" s="151">
        <v>0.1427276899875421</v>
      </c>
      <c r="I63" s="151">
        <v>0.322</v>
      </c>
      <c r="J63" s="151"/>
      <c r="K63" s="33"/>
    </row>
    <row r="64" spans="1:11" s="43" customFormat="1" ht="11.25" customHeight="1">
      <c r="A64" s="37" t="s">
        <v>50</v>
      </c>
      <c r="B64" s="38"/>
      <c r="C64" s="39">
        <v>265</v>
      </c>
      <c r="D64" s="39">
        <v>301.26502242152446</v>
      </c>
      <c r="E64" s="39">
        <v>235.2</v>
      </c>
      <c r="F64" s="40">
        <v>78.07079564348247</v>
      </c>
      <c r="G64" s="41"/>
      <c r="H64" s="152">
        <v>0.3217276899875421</v>
      </c>
      <c r="I64" s="153">
        <v>0.5834</v>
      </c>
      <c r="J64" s="15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1"/>
      <c r="I65" s="151"/>
      <c r="J65" s="151"/>
      <c r="K65" s="33"/>
    </row>
    <row r="66" spans="1:11" s="43" customFormat="1" ht="11.25" customHeight="1">
      <c r="A66" s="37" t="s">
        <v>51</v>
      </c>
      <c r="B66" s="38"/>
      <c r="C66" s="39">
        <v>1514</v>
      </c>
      <c r="D66" s="39">
        <v>138</v>
      </c>
      <c r="E66" s="39">
        <v>120</v>
      </c>
      <c r="F66" s="40">
        <v>86.95652173913044</v>
      </c>
      <c r="G66" s="41"/>
      <c r="H66" s="152">
        <v>1.606</v>
      </c>
      <c r="I66" s="153">
        <v>0.146</v>
      </c>
      <c r="J66" s="15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1"/>
      <c r="I67" s="151"/>
      <c r="J67" s="151"/>
      <c r="K67" s="33"/>
    </row>
    <row r="68" spans="1:11" s="34" customFormat="1" ht="11.25" customHeight="1">
      <c r="A68" s="36" t="s">
        <v>52</v>
      </c>
      <c r="B68" s="30"/>
      <c r="C68" s="31">
        <v>10000</v>
      </c>
      <c r="D68" s="31">
        <v>9000</v>
      </c>
      <c r="E68" s="31">
        <v>9000</v>
      </c>
      <c r="F68" s="32"/>
      <c r="G68" s="32"/>
      <c r="H68" s="151">
        <v>22</v>
      </c>
      <c r="I68" s="151">
        <v>19.7</v>
      </c>
      <c r="J68" s="151"/>
      <c r="K68" s="33"/>
    </row>
    <row r="69" spans="1:11" s="34" customFormat="1" ht="11.25" customHeight="1">
      <c r="A69" s="36" t="s">
        <v>53</v>
      </c>
      <c r="B69" s="30"/>
      <c r="C69" s="31">
        <v>30</v>
      </c>
      <c r="D69" s="31">
        <v>100</v>
      </c>
      <c r="E69" s="31">
        <v>100</v>
      </c>
      <c r="F69" s="32"/>
      <c r="G69" s="32"/>
      <c r="H69" s="151">
        <v>0.05</v>
      </c>
      <c r="I69" s="151">
        <v>0.18</v>
      </c>
      <c r="J69" s="151"/>
      <c r="K69" s="33"/>
    </row>
    <row r="70" spans="1:11" s="43" customFormat="1" ht="11.25" customHeight="1">
      <c r="A70" s="37" t="s">
        <v>54</v>
      </c>
      <c r="B70" s="38"/>
      <c r="C70" s="39">
        <v>10030</v>
      </c>
      <c r="D70" s="39">
        <v>9100</v>
      </c>
      <c r="E70" s="39">
        <v>9100</v>
      </c>
      <c r="F70" s="40">
        <v>100</v>
      </c>
      <c r="G70" s="41"/>
      <c r="H70" s="152">
        <v>22.05</v>
      </c>
      <c r="I70" s="153">
        <v>19.88</v>
      </c>
      <c r="J70" s="15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1"/>
      <c r="I71" s="151"/>
      <c r="J71" s="151"/>
      <c r="K71" s="33"/>
    </row>
    <row r="72" spans="1:11" s="34" customFormat="1" ht="11.25" customHeight="1">
      <c r="A72" s="36" t="s">
        <v>55</v>
      </c>
      <c r="B72" s="30"/>
      <c r="C72" s="31">
        <v>442</v>
      </c>
      <c r="D72" s="31">
        <v>321</v>
      </c>
      <c r="E72" s="31">
        <v>321</v>
      </c>
      <c r="F72" s="32"/>
      <c r="G72" s="32"/>
      <c r="H72" s="151">
        <v>0.066</v>
      </c>
      <c r="I72" s="151">
        <v>0.267</v>
      </c>
      <c r="J72" s="151"/>
      <c r="K72" s="33"/>
    </row>
    <row r="73" spans="1:11" s="34" customFormat="1" ht="11.25" customHeight="1">
      <c r="A73" s="36" t="s">
        <v>56</v>
      </c>
      <c r="B73" s="30"/>
      <c r="C73" s="31">
        <v>65100</v>
      </c>
      <c r="D73" s="31">
        <v>65174</v>
      </c>
      <c r="E73" s="31">
        <v>58614.15</v>
      </c>
      <c r="F73" s="32"/>
      <c r="G73" s="32"/>
      <c r="H73" s="151">
        <v>162.75</v>
      </c>
      <c r="I73" s="151">
        <v>177.139</v>
      </c>
      <c r="J73" s="151"/>
      <c r="K73" s="33"/>
    </row>
    <row r="74" spans="1:11" s="34" customFormat="1" ht="11.25" customHeight="1">
      <c r="A74" s="36" t="s">
        <v>57</v>
      </c>
      <c r="B74" s="30"/>
      <c r="C74" s="31">
        <v>59950</v>
      </c>
      <c r="D74" s="31">
        <v>51050</v>
      </c>
      <c r="E74" s="31">
        <v>51045</v>
      </c>
      <c r="F74" s="32"/>
      <c r="G74" s="32"/>
      <c r="H74" s="151">
        <v>127.693</v>
      </c>
      <c r="I74" s="151">
        <v>164.891</v>
      </c>
      <c r="J74" s="151"/>
      <c r="K74" s="33"/>
    </row>
    <row r="75" spans="1:11" s="34" customFormat="1" ht="11.25" customHeight="1">
      <c r="A75" s="36" t="s">
        <v>58</v>
      </c>
      <c r="B75" s="30"/>
      <c r="C75" s="31">
        <v>3139.0589999999997</v>
      </c>
      <c r="D75" s="31">
        <v>2763</v>
      </c>
      <c r="E75" s="31">
        <v>2763</v>
      </c>
      <c r="F75" s="32"/>
      <c r="G75" s="32"/>
      <c r="H75" s="151">
        <v>6.342211778270516</v>
      </c>
      <c r="I75" s="151">
        <v>5.01</v>
      </c>
      <c r="J75" s="151"/>
      <c r="K75" s="33"/>
    </row>
    <row r="76" spans="1:11" s="34" customFormat="1" ht="11.25" customHeight="1">
      <c r="A76" s="36" t="s">
        <v>59</v>
      </c>
      <c r="B76" s="30"/>
      <c r="C76" s="31">
        <v>13058</v>
      </c>
      <c r="D76" s="31">
        <v>11114</v>
      </c>
      <c r="E76" s="31">
        <v>11114</v>
      </c>
      <c r="F76" s="32"/>
      <c r="G76" s="32"/>
      <c r="H76" s="151">
        <v>36.171</v>
      </c>
      <c r="I76" s="151">
        <v>51.124</v>
      </c>
      <c r="J76" s="151"/>
      <c r="K76" s="33"/>
    </row>
    <row r="77" spans="1:11" s="34" customFormat="1" ht="11.25" customHeight="1">
      <c r="A77" s="36" t="s">
        <v>60</v>
      </c>
      <c r="B77" s="30"/>
      <c r="C77" s="31">
        <v>8250</v>
      </c>
      <c r="D77" s="31">
        <v>6769</v>
      </c>
      <c r="E77" s="31">
        <v>6640.27</v>
      </c>
      <c r="F77" s="32"/>
      <c r="G77" s="32"/>
      <c r="H77" s="151">
        <v>12.59</v>
      </c>
      <c r="I77" s="151">
        <v>25.018</v>
      </c>
      <c r="J77" s="151"/>
      <c r="K77" s="33"/>
    </row>
    <row r="78" spans="1:11" s="34" customFormat="1" ht="11.25" customHeight="1">
      <c r="A78" s="36" t="s">
        <v>61</v>
      </c>
      <c r="B78" s="30"/>
      <c r="C78" s="31">
        <v>17742</v>
      </c>
      <c r="D78" s="31">
        <v>15200</v>
      </c>
      <c r="E78" s="31">
        <v>15250</v>
      </c>
      <c r="F78" s="32"/>
      <c r="G78" s="32"/>
      <c r="H78" s="151">
        <v>41.25</v>
      </c>
      <c r="I78" s="151">
        <v>37.225</v>
      </c>
      <c r="J78" s="151"/>
      <c r="K78" s="33"/>
    </row>
    <row r="79" spans="1:11" s="34" customFormat="1" ht="11.25" customHeight="1">
      <c r="A79" s="36" t="s">
        <v>62</v>
      </c>
      <c r="B79" s="30"/>
      <c r="C79" s="31">
        <v>124081</v>
      </c>
      <c r="D79" s="31">
        <v>115892</v>
      </c>
      <c r="E79" s="31">
        <v>93279.44</v>
      </c>
      <c r="F79" s="32"/>
      <c r="G79" s="32"/>
      <c r="H79" s="151">
        <v>192.741</v>
      </c>
      <c r="I79" s="151">
        <v>382.056</v>
      </c>
      <c r="J79" s="151"/>
      <c r="K79" s="33"/>
    </row>
    <row r="80" spans="1:11" s="43" customFormat="1" ht="11.25" customHeight="1">
      <c r="A80" s="44" t="s">
        <v>63</v>
      </c>
      <c r="B80" s="38"/>
      <c r="C80" s="39">
        <v>291762.059</v>
      </c>
      <c r="D80" s="39">
        <v>268283</v>
      </c>
      <c r="E80" s="39">
        <v>239026.86</v>
      </c>
      <c r="F80" s="40">
        <v>89.09504515753886</v>
      </c>
      <c r="G80" s="41"/>
      <c r="H80" s="152">
        <v>579.6032117782705</v>
      </c>
      <c r="I80" s="153">
        <v>842.73</v>
      </c>
      <c r="J80" s="153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1"/>
      <c r="I81" s="151"/>
      <c r="J81" s="151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>
        <v>120</v>
      </c>
      <c r="F82" s="32"/>
      <c r="G82" s="32"/>
      <c r="H82" s="151"/>
      <c r="I82" s="151"/>
      <c r="J82" s="151"/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51"/>
      <c r="I83" s="151"/>
      <c r="J83" s="151"/>
      <c r="K83" s="33"/>
    </row>
    <row r="84" spans="1:11" s="43" customFormat="1" ht="11.25" customHeight="1">
      <c r="A84" s="37" t="s">
        <v>66</v>
      </c>
      <c r="B84" s="38"/>
      <c r="C84" s="39"/>
      <c r="D84" s="39"/>
      <c r="E84" s="39">
        <v>120</v>
      </c>
      <c r="F84" s="40"/>
      <c r="G84" s="41"/>
      <c r="H84" s="152"/>
      <c r="I84" s="153"/>
      <c r="J84" s="15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1"/>
      <c r="I85" s="151"/>
      <c r="J85" s="15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4"/>
      <c r="I86" s="155"/>
      <c r="J86" s="155"/>
      <c r="K86" s="51"/>
    </row>
    <row r="87" spans="1:11" s="43" customFormat="1" ht="11.25" customHeight="1">
      <c r="A87" s="52" t="s">
        <v>67</v>
      </c>
      <c r="B87" s="53"/>
      <c r="C87" s="54">
        <v>448795.059</v>
      </c>
      <c r="D87" s="54">
        <v>424339.2650224215</v>
      </c>
      <c r="E87" s="54">
        <v>391569.06</v>
      </c>
      <c r="F87" s="55">
        <f>IF(D87&gt;0,100*E87/D87,0)</f>
        <v>92.27735735916639</v>
      </c>
      <c r="G87" s="41"/>
      <c r="H87" s="156">
        <v>1029.891939468258</v>
      </c>
      <c r="I87" s="157">
        <v>1159.9394</v>
      </c>
      <c r="J87" s="157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horizontalDpi="600" verticalDpi="600" orientation="portrait" paperSize="9" scale="69" r:id="rId1"/>
  <headerFooter alignWithMargins="0">
    <oddFooter>&amp;C&amp;P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57"/>
  <dimension ref="A1:K625"/>
  <sheetViews>
    <sheetView view="pageBreakPreview" zoomScale="81" zoomScaleSheetLayoutView="81" zoomScalePageLayoutView="0" workbookViewId="0" topLeftCell="A43">
      <selection activeCell="A1" sqref="A1"/>
    </sheetView>
  </sheetViews>
  <sheetFormatPr defaultColWidth="9.8515625" defaultRowHeight="11.25" customHeight="1"/>
  <cols>
    <col min="1" max="1" width="20.28125" style="63" customWidth="1"/>
    <col min="2" max="2" width="0.85546875" style="63" customWidth="1"/>
    <col min="3" max="3" width="13.7109375" style="63" customWidth="1"/>
    <col min="4" max="4" width="13.140625" style="63" customWidth="1"/>
    <col min="5" max="6" width="12.421875" style="63" customWidth="1"/>
    <col min="7" max="7" width="0.71875" style="63" customWidth="1"/>
    <col min="8" max="8" width="13.421875" style="63" customWidth="1"/>
    <col min="9" max="9" width="13.28125" style="63" customWidth="1"/>
    <col min="10" max="11" width="12.421875" style="63" customWidth="1"/>
    <col min="12" max="12" width="9.8515625" style="63" customWidth="1"/>
    <col min="13" max="15" width="11.421875" style="7" customWidth="1"/>
    <col min="16" max="16384" width="9.8515625" style="63" customWidth="1"/>
  </cols>
  <sheetData>
    <row r="1" spans="1:11" s="1" customFormat="1" ht="12.75" customHeigh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s="1" customFormat="1" ht="11.25" customHeight="1">
      <c r="A2" s="3" t="s">
        <v>115</v>
      </c>
      <c r="B2" s="4"/>
      <c r="C2" s="4"/>
      <c r="D2" s="4"/>
      <c r="E2" s="5"/>
      <c r="F2" s="4"/>
      <c r="G2" s="4"/>
      <c r="H2" s="4"/>
      <c r="I2" s="6"/>
      <c r="J2" s="200" t="s">
        <v>69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01" t="s">
        <v>2</v>
      </c>
      <c r="D4" s="202"/>
      <c r="E4" s="202"/>
      <c r="F4" s="203"/>
      <c r="G4" s="10"/>
      <c r="H4" s="204" t="s">
        <v>3</v>
      </c>
      <c r="I4" s="205"/>
      <c r="J4" s="205"/>
      <c r="K4" s="206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2015</v>
      </c>
      <c r="D6" s="17">
        <f>E6-1</f>
        <v>2016</v>
      </c>
      <c r="E6" s="17">
        <v>2017</v>
      </c>
      <c r="F6" s="18">
        <f>E6</f>
        <v>2017</v>
      </c>
      <c r="G6" s="19"/>
      <c r="H6" s="16">
        <f>J6-2</f>
        <v>2015</v>
      </c>
      <c r="I6" s="17">
        <f>J6-1</f>
        <v>2016</v>
      </c>
      <c r="J6" s="17">
        <v>2017</v>
      </c>
      <c r="K6" s="18">
        <f>J6</f>
        <v>2017</v>
      </c>
    </row>
    <row r="7" spans="1:11" s="11" customFormat="1" ht="11.25" customHeight="1" thickBot="1">
      <c r="A7" s="20"/>
      <c r="B7" s="9"/>
      <c r="C7" s="21" t="s">
        <v>277</v>
      </c>
      <c r="D7" s="22" t="s">
        <v>6</v>
      </c>
      <c r="E7" s="22"/>
      <c r="F7" s="23" t="str">
        <f>CONCATENATE(D6,"=100")</f>
        <v>2016=100</v>
      </c>
      <c r="G7" s="24"/>
      <c r="H7" s="21" t="s">
        <v>277</v>
      </c>
      <c r="I7" s="22" t="s">
        <v>6</v>
      </c>
      <c r="J7" s="22">
        <v>10</v>
      </c>
      <c r="K7" s="23" t="str">
        <f>CONCATENATE(I6,"=100")</f>
        <v>2016=100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51"/>
      <c r="I9" s="151"/>
      <c r="J9" s="151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51">
        <v>0.04256821829855537</v>
      </c>
      <c r="I10" s="151">
        <v>0.005</v>
      </c>
      <c r="J10" s="151">
        <v>0.02</v>
      </c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51">
        <v>0.007640449438202247</v>
      </c>
      <c r="I11" s="151">
        <v>0.005</v>
      </c>
      <c r="J11" s="151">
        <v>0.007</v>
      </c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51">
        <v>0.014189406099518458</v>
      </c>
      <c r="I12" s="151">
        <v>0.012</v>
      </c>
      <c r="J12" s="151">
        <v>0.012</v>
      </c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52">
        <v>0.06439807383627608</v>
      </c>
      <c r="I13" s="153">
        <v>0.022</v>
      </c>
      <c r="J13" s="153">
        <v>0.039</v>
      </c>
      <c r="K13" s="42">
        <v>177.27272727272728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1"/>
      <c r="I14" s="151"/>
      <c r="J14" s="151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52"/>
      <c r="I15" s="153"/>
      <c r="J15" s="15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1"/>
      <c r="I16" s="151"/>
      <c r="J16" s="151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52"/>
      <c r="I17" s="153"/>
      <c r="J17" s="15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1"/>
      <c r="I18" s="151"/>
      <c r="J18" s="151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51">
        <v>0.405</v>
      </c>
      <c r="I19" s="151">
        <v>0.463</v>
      </c>
      <c r="J19" s="151">
        <v>0.415</v>
      </c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51"/>
      <c r="I20" s="151"/>
      <c r="J20" s="151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1"/>
      <c r="I21" s="151"/>
      <c r="J21" s="151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52">
        <v>0.405</v>
      </c>
      <c r="I22" s="153">
        <v>0.463</v>
      </c>
      <c r="J22" s="153">
        <v>0.415</v>
      </c>
      <c r="K22" s="42">
        <v>89.6328293736501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1"/>
      <c r="I23" s="151"/>
      <c r="J23" s="151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52">
        <v>29.261</v>
      </c>
      <c r="I24" s="153">
        <v>24.301</v>
      </c>
      <c r="J24" s="153">
        <v>21.613</v>
      </c>
      <c r="K24" s="42">
        <v>88.93872680136622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1"/>
      <c r="I25" s="151"/>
      <c r="J25" s="151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52">
        <v>14.483</v>
      </c>
      <c r="I26" s="153">
        <v>10.181</v>
      </c>
      <c r="J26" s="153">
        <v>11.2</v>
      </c>
      <c r="K26" s="42">
        <v>110.00883999607112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1"/>
      <c r="I27" s="151"/>
      <c r="J27" s="151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51">
        <v>9.194</v>
      </c>
      <c r="I28" s="151">
        <v>12.306</v>
      </c>
      <c r="J28" s="151">
        <v>11.1</v>
      </c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51">
        <v>16.976</v>
      </c>
      <c r="I29" s="151">
        <v>15.102</v>
      </c>
      <c r="J29" s="151">
        <v>19.588</v>
      </c>
      <c r="K29" s="33"/>
    </row>
    <row r="30" spans="1:11" s="34" customFormat="1" ht="11.25" customHeight="1">
      <c r="A30" s="36" t="s">
        <v>22</v>
      </c>
      <c r="B30" s="30"/>
      <c r="C30" s="31"/>
      <c r="D30" s="31"/>
      <c r="E30" s="31"/>
      <c r="F30" s="32"/>
      <c r="G30" s="32"/>
      <c r="H30" s="151">
        <v>33.607</v>
      </c>
      <c r="I30" s="151">
        <v>31.929</v>
      </c>
      <c r="J30" s="151">
        <v>31.868</v>
      </c>
      <c r="K30" s="33"/>
    </row>
    <row r="31" spans="1:11" s="43" customFormat="1" ht="11.25" customHeight="1">
      <c r="A31" s="44" t="s">
        <v>23</v>
      </c>
      <c r="B31" s="38"/>
      <c r="C31" s="39"/>
      <c r="D31" s="39"/>
      <c r="E31" s="39"/>
      <c r="F31" s="40"/>
      <c r="G31" s="41"/>
      <c r="H31" s="152">
        <v>59.777</v>
      </c>
      <c r="I31" s="153">
        <v>59.337</v>
      </c>
      <c r="J31" s="153">
        <v>62.556</v>
      </c>
      <c r="K31" s="42">
        <v>105.42494564942615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1"/>
      <c r="I32" s="151"/>
      <c r="J32" s="151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51">
        <v>4.05</v>
      </c>
      <c r="I33" s="151">
        <v>3.402</v>
      </c>
      <c r="J33" s="151"/>
      <c r="K33" s="33"/>
    </row>
    <row r="34" spans="1:11" s="34" customFormat="1" ht="11.25" customHeight="1">
      <c r="A34" s="36" t="s">
        <v>25</v>
      </c>
      <c r="B34" s="30"/>
      <c r="C34" s="31"/>
      <c r="D34" s="31"/>
      <c r="E34" s="31"/>
      <c r="F34" s="32"/>
      <c r="G34" s="32"/>
      <c r="H34" s="151">
        <v>3.609</v>
      </c>
      <c r="I34" s="151">
        <v>3.569</v>
      </c>
      <c r="J34" s="151">
        <v>4.5</v>
      </c>
      <c r="K34" s="33"/>
    </row>
    <row r="35" spans="1:11" s="34" customFormat="1" ht="11.25" customHeight="1">
      <c r="A35" s="36" t="s">
        <v>26</v>
      </c>
      <c r="B35" s="30"/>
      <c r="C35" s="31"/>
      <c r="D35" s="31"/>
      <c r="E35" s="31"/>
      <c r="F35" s="32"/>
      <c r="G35" s="32"/>
      <c r="H35" s="151">
        <v>45.571</v>
      </c>
      <c r="I35" s="151">
        <v>46.851</v>
      </c>
      <c r="J35" s="151">
        <v>45</v>
      </c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51">
        <v>89.473</v>
      </c>
      <c r="I36" s="151">
        <v>94.61</v>
      </c>
      <c r="J36" s="151">
        <v>79.17</v>
      </c>
      <c r="K36" s="33"/>
    </row>
    <row r="37" spans="1:11" s="43" customFormat="1" ht="11.25" customHeight="1">
      <c r="A37" s="37" t="s">
        <v>28</v>
      </c>
      <c r="B37" s="38"/>
      <c r="C37" s="39"/>
      <c r="D37" s="39"/>
      <c r="E37" s="39"/>
      <c r="F37" s="40"/>
      <c r="G37" s="41"/>
      <c r="H37" s="152">
        <v>142.703</v>
      </c>
      <c r="I37" s="153">
        <v>148.43200000000002</v>
      </c>
      <c r="J37" s="153">
        <v>128.67000000000002</v>
      </c>
      <c r="K37" s="42">
        <v>86.68615931874528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1"/>
      <c r="I38" s="151"/>
      <c r="J38" s="151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52">
        <v>4.537</v>
      </c>
      <c r="I39" s="153">
        <v>2.985</v>
      </c>
      <c r="J39" s="153">
        <v>3.02</v>
      </c>
      <c r="K39" s="42">
        <v>101.17252931323283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1"/>
      <c r="I40" s="151"/>
      <c r="J40" s="151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51">
        <v>8.633</v>
      </c>
      <c r="I41" s="151">
        <v>3.458</v>
      </c>
      <c r="J41" s="151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51"/>
      <c r="I42" s="151"/>
      <c r="J42" s="151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51"/>
      <c r="I43" s="151"/>
      <c r="J43" s="151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51"/>
      <c r="I44" s="151"/>
      <c r="J44" s="151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51">
        <v>2</v>
      </c>
      <c r="I45" s="151">
        <v>1.9</v>
      </c>
      <c r="J45" s="151">
        <v>1.5</v>
      </c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51"/>
      <c r="I46" s="151"/>
      <c r="J46" s="151"/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51"/>
      <c r="I47" s="151"/>
      <c r="J47" s="151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51">
        <v>1.35</v>
      </c>
      <c r="I48" s="151">
        <v>0.96</v>
      </c>
      <c r="J48" s="151">
        <v>0.561</v>
      </c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51">
        <v>0.34</v>
      </c>
      <c r="I49" s="151">
        <v>0.48</v>
      </c>
      <c r="J49" s="151">
        <v>0.48</v>
      </c>
      <c r="K49" s="33"/>
    </row>
    <row r="50" spans="1:11" s="43" customFormat="1" ht="11.25" customHeight="1">
      <c r="A50" s="44" t="s">
        <v>39</v>
      </c>
      <c r="B50" s="38"/>
      <c r="C50" s="39"/>
      <c r="D50" s="39"/>
      <c r="E50" s="39"/>
      <c r="F50" s="40"/>
      <c r="G50" s="41"/>
      <c r="H50" s="152">
        <v>12.322999999999999</v>
      </c>
      <c r="I50" s="153">
        <v>6.798</v>
      </c>
      <c r="J50" s="15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1"/>
      <c r="I51" s="151"/>
      <c r="J51" s="151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52">
        <v>19.65</v>
      </c>
      <c r="I52" s="153">
        <v>22.0977508650519</v>
      </c>
      <c r="J52" s="153">
        <v>19.65</v>
      </c>
      <c r="K52" s="42">
        <v>88.92307692307692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1"/>
      <c r="I53" s="151"/>
      <c r="J53" s="151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51">
        <v>58.119</v>
      </c>
      <c r="I54" s="151">
        <v>61.11</v>
      </c>
      <c r="J54" s="151">
        <v>45.249</v>
      </c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51">
        <v>247.287</v>
      </c>
      <c r="I55" s="151">
        <v>278.659</v>
      </c>
      <c r="J55" s="151">
        <v>167.2</v>
      </c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51">
        <v>22.5</v>
      </c>
      <c r="I56" s="151">
        <v>29.478</v>
      </c>
      <c r="J56" s="151">
        <v>16.75</v>
      </c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51">
        <v>8.96</v>
      </c>
      <c r="I57" s="151">
        <v>11.17</v>
      </c>
      <c r="J57" s="151">
        <v>8.798</v>
      </c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/>
      <c r="F58" s="32"/>
      <c r="G58" s="32"/>
      <c r="H58" s="151">
        <v>199.237</v>
      </c>
      <c r="I58" s="151">
        <v>179.029</v>
      </c>
      <c r="J58" s="151">
        <v>99.643</v>
      </c>
      <c r="K58" s="33"/>
    </row>
    <row r="59" spans="1:11" s="43" customFormat="1" ht="11.25" customHeight="1">
      <c r="A59" s="37" t="s">
        <v>46</v>
      </c>
      <c r="B59" s="38"/>
      <c r="C59" s="39"/>
      <c r="D59" s="39"/>
      <c r="E59" s="39"/>
      <c r="F59" s="40"/>
      <c r="G59" s="41"/>
      <c r="H59" s="152">
        <v>536.103</v>
      </c>
      <c r="I59" s="153">
        <v>559.446</v>
      </c>
      <c r="J59" s="153">
        <v>337.64</v>
      </c>
      <c r="K59" s="42">
        <v>60.35256307132413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1"/>
      <c r="I60" s="151"/>
      <c r="J60" s="151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51">
        <v>36.072</v>
      </c>
      <c r="I61" s="151">
        <v>27.847</v>
      </c>
      <c r="J61" s="151">
        <v>30.722</v>
      </c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51">
        <v>44.881</v>
      </c>
      <c r="I62" s="151">
        <v>21.646</v>
      </c>
      <c r="J62" s="151">
        <v>17.821</v>
      </c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51">
        <v>49.348</v>
      </c>
      <c r="I63" s="151">
        <v>22.147</v>
      </c>
      <c r="J63" s="151">
        <v>19</v>
      </c>
      <c r="K63" s="33"/>
    </row>
    <row r="64" spans="1:11" s="43" customFormat="1" ht="11.25" customHeight="1">
      <c r="A64" s="37" t="s">
        <v>50</v>
      </c>
      <c r="B64" s="38"/>
      <c r="C64" s="39"/>
      <c r="D64" s="39"/>
      <c r="E64" s="39"/>
      <c r="F64" s="40"/>
      <c r="G64" s="41"/>
      <c r="H64" s="152">
        <v>130.301</v>
      </c>
      <c r="I64" s="153">
        <v>71.64</v>
      </c>
      <c r="J64" s="153">
        <v>67.543</v>
      </c>
      <c r="K64" s="42">
        <v>94.28112786152988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1"/>
      <c r="I65" s="151"/>
      <c r="J65" s="151"/>
      <c r="K65" s="33"/>
    </row>
    <row r="66" spans="1:11" s="43" customFormat="1" ht="11.25" customHeight="1">
      <c r="A66" s="37" t="s">
        <v>51</v>
      </c>
      <c r="B66" s="38"/>
      <c r="C66" s="39"/>
      <c r="D66" s="39"/>
      <c r="E66" s="39"/>
      <c r="F66" s="40"/>
      <c r="G66" s="41"/>
      <c r="H66" s="152">
        <v>70.183</v>
      </c>
      <c r="I66" s="153">
        <v>41.931</v>
      </c>
      <c r="J66" s="153">
        <v>63.7</v>
      </c>
      <c r="K66" s="42">
        <v>151.9162433521738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1"/>
      <c r="I67" s="151"/>
      <c r="J67" s="151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51">
        <v>323.8</v>
      </c>
      <c r="I68" s="151">
        <v>217</v>
      </c>
      <c r="J68" s="151">
        <v>260</v>
      </c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51">
        <v>65.65</v>
      </c>
      <c r="I69" s="151">
        <v>34.5</v>
      </c>
      <c r="J69" s="151">
        <v>42</v>
      </c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52">
        <v>389.45000000000005</v>
      </c>
      <c r="I70" s="153">
        <v>251.5</v>
      </c>
      <c r="J70" s="153">
        <v>302</v>
      </c>
      <c r="K70" s="42">
        <v>120.07952286282305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1"/>
      <c r="I71" s="151"/>
      <c r="J71" s="151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/>
      <c r="F72" s="32"/>
      <c r="G72" s="32"/>
      <c r="H72" s="151">
        <v>72.556</v>
      </c>
      <c r="I72" s="151">
        <v>55.788</v>
      </c>
      <c r="J72" s="151">
        <v>62.794</v>
      </c>
      <c r="K72" s="33"/>
    </row>
    <row r="73" spans="1:11" s="34" customFormat="1" ht="11.25" customHeight="1">
      <c r="A73" s="36" t="s">
        <v>56</v>
      </c>
      <c r="B73" s="30"/>
      <c r="C73" s="31"/>
      <c r="D73" s="31"/>
      <c r="E73" s="31"/>
      <c r="F73" s="32"/>
      <c r="G73" s="32"/>
      <c r="H73" s="151">
        <v>53.315</v>
      </c>
      <c r="I73" s="151">
        <v>58.748</v>
      </c>
      <c r="J73" s="151">
        <v>46.9</v>
      </c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51">
        <v>1341.316</v>
      </c>
      <c r="I74" s="151">
        <v>1424.638</v>
      </c>
      <c r="J74" s="151">
        <v>1244.2</v>
      </c>
      <c r="K74" s="33"/>
    </row>
    <row r="75" spans="1:11" s="34" customFormat="1" ht="11.25" customHeight="1">
      <c r="A75" s="36" t="s">
        <v>58</v>
      </c>
      <c r="B75" s="30"/>
      <c r="C75" s="31"/>
      <c r="D75" s="31"/>
      <c r="E75" s="31"/>
      <c r="F75" s="32"/>
      <c r="G75" s="32"/>
      <c r="H75" s="151">
        <v>516.83</v>
      </c>
      <c r="I75" s="151">
        <v>481.881</v>
      </c>
      <c r="J75" s="151">
        <v>400</v>
      </c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51">
        <v>29.716</v>
      </c>
      <c r="I76" s="151">
        <v>49.321</v>
      </c>
      <c r="J76" s="151">
        <v>37.7</v>
      </c>
      <c r="K76" s="33"/>
    </row>
    <row r="77" spans="1:11" s="34" customFormat="1" ht="11.25" customHeight="1">
      <c r="A77" s="36" t="s">
        <v>60</v>
      </c>
      <c r="B77" s="30"/>
      <c r="C77" s="31"/>
      <c r="D77" s="31"/>
      <c r="E77" s="31"/>
      <c r="F77" s="32"/>
      <c r="G77" s="32"/>
      <c r="H77" s="151">
        <v>2398.501</v>
      </c>
      <c r="I77" s="151">
        <v>2402.7</v>
      </c>
      <c r="J77" s="151">
        <v>1650</v>
      </c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51">
        <v>362.275</v>
      </c>
      <c r="I78" s="151">
        <v>239.207</v>
      </c>
      <c r="J78" s="151">
        <v>295.6</v>
      </c>
      <c r="K78" s="33"/>
    </row>
    <row r="79" spans="1:11" s="34" customFormat="1" ht="11.25" customHeight="1">
      <c r="A79" s="36" t="s">
        <v>62</v>
      </c>
      <c r="B79" s="30"/>
      <c r="C79" s="31"/>
      <c r="D79" s="31"/>
      <c r="E79" s="31"/>
      <c r="F79" s="32"/>
      <c r="G79" s="32"/>
      <c r="H79" s="151">
        <v>575</v>
      </c>
      <c r="I79" s="151">
        <v>562.838</v>
      </c>
      <c r="J79" s="151">
        <v>564.3</v>
      </c>
      <c r="K79" s="33"/>
    </row>
    <row r="80" spans="1:11" s="43" customFormat="1" ht="11.25" customHeight="1">
      <c r="A80" s="44" t="s">
        <v>63</v>
      </c>
      <c r="B80" s="38"/>
      <c r="C80" s="39"/>
      <c r="D80" s="39"/>
      <c r="E80" s="39"/>
      <c r="F80" s="40"/>
      <c r="G80" s="41"/>
      <c r="H80" s="152">
        <v>5349.509</v>
      </c>
      <c r="I80" s="153">
        <v>5275.120999999999</v>
      </c>
      <c r="J80" s="153">
        <v>4301.494</v>
      </c>
      <c r="K80" s="42">
        <f>IF(I80&gt;0,100*J80/I80,0)</f>
        <v>81.54303948667719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1"/>
      <c r="I81" s="151"/>
      <c r="J81" s="151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51">
        <v>0.345</v>
      </c>
      <c r="I82" s="151">
        <v>0.068</v>
      </c>
      <c r="J82" s="151">
        <v>0.068</v>
      </c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51">
        <v>0.085</v>
      </c>
      <c r="I83" s="151">
        <v>0.223</v>
      </c>
      <c r="J83" s="151">
        <v>0.233</v>
      </c>
      <c r="K83" s="33"/>
    </row>
    <row r="84" spans="1:11" s="43" customFormat="1" ht="11.25" customHeight="1">
      <c r="A84" s="37" t="s">
        <v>66</v>
      </c>
      <c r="B84" s="38"/>
      <c r="C84" s="39"/>
      <c r="D84" s="39"/>
      <c r="E84" s="39"/>
      <c r="F84" s="40"/>
      <c r="G84" s="41"/>
      <c r="H84" s="152">
        <v>0.43</v>
      </c>
      <c r="I84" s="153">
        <v>0.29100000000000004</v>
      </c>
      <c r="J84" s="153">
        <v>0.30100000000000005</v>
      </c>
      <c r="K84" s="42">
        <v>103.43642611683849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1"/>
      <c r="I85" s="151"/>
      <c r="J85" s="15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4"/>
      <c r="I86" s="155"/>
      <c r="J86" s="155"/>
      <c r="K86" s="51"/>
    </row>
    <row r="87" spans="1:11" s="43" customFormat="1" ht="11.25" customHeight="1">
      <c r="A87" s="52" t="s">
        <v>67</v>
      </c>
      <c r="B87" s="53"/>
      <c r="C87" s="54"/>
      <c r="D87" s="54"/>
      <c r="E87" s="54"/>
      <c r="F87" s="55"/>
      <c r="G87" s="41"/>
      <c r="H87" s="156">
        <v>6759.179398073837</v>
      </c>
      <c r="I87" s="157">
        <v>6474.545750865052</v>
      </c>
      <c r="J87" s="157">
        <v>5322.3820000000005</v>
      </c>
      <c r="K87" s="55">
        <f>IF(I87&gt;0,100*J87/I87,0)</f>
        <v>82.20471682185406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5" useFirstPageNumber="1" horizontalDpi="600" verticalDpi="600" orientation="portrait" paperSize="9" scale="70" r:id="rId1"/>
  <headerFooter alignWithMargins="0">
    <oddFooter>&amp;C&amp;P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Hoja58"/>
  <dimension ref="A1:K625"/>
  <sheetViews>
    <sheetView view="pageBreakPreview" zoomScale="81" zoomScaleSheetLayoutView="81" zoomScalePageLayoutView="0" workbookViewId="0" topLeftCell="A1">
      <selection activeCell="A1" sqref="A1:K1"/>
    </sheetView>
  </sheetViews>
  <sheetFormatPr defaultColWidth="9.8515625" defaultRowHeight="11.25" customHeight="1"/>
  <cols>
    <col min="1" max="1" width="20.28125" style="63" customWidth="1"/>
    <col min="2" max="2" width="0.85546875" style="63" customWidth="1"/>
    <col min="3" max="3" width="13.7109375" style="63" customWidth="1"/>
    <col min="4" max="4" width="13.140625" style="63" customWidth="1"/>
    <col min="5" max="6" width="12.421875" style="63" customWidth="1"/>
    <col min="7" max="7" width="0.71875" style="63" customWidth="1"/>
    <col min="8" max="8" width="13.421875" style="63" customWidth="1"/>
    <col min="9" max="9" width="13.28125" style="63" customWidth="1"/>
    <col min="10" max="11" width="12.421875" style="63" customWidth="1"/>
    <col min="12" max="12" width="9.8515625" style="63" customWidth="1"/>
    <col min="13" max="15" width="11.421875" style="7" customWidth="1"/>
    <col min="16" max="16384" width="9.8515625" style="63" customWidth="1"/>
  </cols>
  <sheetData>
    <row r="1" spans="1:11" s="1" customFormat="1" ht="12.75" customHeigh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s="1" customFormat="1" ht="11.25" customHeight="1">
      <c r="A2" s="3" t="s">
        <v>116</v>
      </c>
      <c r="B2" s="4"/>
      <c r="C2" s="4"/>
      <c r="D2" s="4"/>
      <c r="E2" s="5"/>
      <c r="F2" s="4"/>
      <c r="G2" s="4"/>
      <c r="H2" s="4"/>
      <c r="I2" s="6"/>
      <c r="J2" s="200" t="s">
        <v>69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01" t="s">
        <v>2</v>
      </c>
      <c r="D4" s="202"/>
      <c r="E4" s="202"/>
      <c r="F4" s="203"/>
      <c r="G4" s="10"/>
      <c r="H4" s="204" t="s">
        <v>3</v>
      </c>
      <c r="I4" s="205"/>
      <c r="J4" s="205"/>
      <c r="K4" s="206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2015</v>
      </c>
      <c r="D6" s="17">
        <f>E6-1</f>
        <v>2016</v>
      </c>
      <c r="E6" s="17">
        <v>2017</v>
      </c>
      <c r="F6" s="18">
        <f>E6</f>
        <v>2017</v>
      </c>
      <c r="G6" s="19"/>
      <c r="H6" s="16">
        <f>J6-2</f>
        <v>2015</v>
      </c>
      <c r="I6" s="17">
        <f>J6-1</f>
        <v>2016</v>
      </c>
      <c r="J6" s="17">
        <v>2017</v>
      </c>
      <c r="K6" s="18">
        <f>J6</f>
        <v>2017</v>
      </c>
    </row>
    <row r="7" spans="1:11" s="11" customFormat="1" ht="11.25" customHeight="1" thickBot="1">
      <c r="A7" s="20"/>
      <c r="B7" s="9"/>
      <c r="C7" s="21" t="s">
        <v>277</v>
      </c>
      <c r="D7" s="22" t="s">
        <v>6</v>
      </c>
      <c r="E7" s="22"/>
      <c r="F7" s="23" t="str">
        <f>CONCATENATE(D6,"=100")</f>
        <v>2016=100</v>
      </c>
      <c r="G7" s="24"/>
      <c r="H7" s="21" t="s">
        <v>277</v>
      </c>
      <c r="I7" s="22" t="s">
        <v>6</v>
      </c>
      <c r="J7" s="22">
        <v>10</v>
      </c>
      <c r="K7" s="23" t="str">
        <f>CONCATENATE(I6,"=100")</f>
        <v>2016=100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51"/>
      <c r="I9" s="151"/>
      <c r="J9" s="151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51">
        <v>0.005457463884430176</v>
      </c>
      <c r="I10" s="151">
        <v>0.001</v>
      </c>
      <c r="J10" s="151">
        <v>0.004</v>
      </c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51">
        <v>0.0010914927768860352</v>
      </c>
      <c r="I11" s="151">
        <v>0.004</v>
      </c>
      <c r="J11" s="151">
        <v>0.004</v>
      </c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51">
        <v>0.0032744783306581054</v>
      </c>
      <c r="I12" s="151">
        <v>0.002</v>
      </c>
      <c r="J12" s="151">
        <v>0.001</v>
      </c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52">
        <v>0.009823434991974316</v>
      </c>
      <c r="I13" s="153">
        <v>0.007</v>
      </c>
      <c r="J13" s="153">
        <v>0.009000000000000001</v>
      </c>
      <c r="K13" s="42">
        <v>128.57142857142858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1"/>
      <c r="I14" s="151"/>
      <c r="J14" s="151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52"/>
      <c r="I15" s="153"/>
      <c r="J15" s="15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1"/>
      <c r="I16" s="151"/>
      <c r="J16" s="151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52"/>
      <c r="I17" s="153"/>
      <c r="J17" s="15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1"/>
      <c r="I18" s="151"/>
      <c r="J18" s="151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51">
        <v>0.1195</v>
      </c>
      <c r="I19" s="151">
        <v>0.0957</v>
      </c>
      <c r="J19" s="151">
        <v>0.083</v>
      </c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51"/>
      <c r="I20" s="151"/>
      <c r="J20" s="151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1"/>
      <c r="I21" s="151"/>
      <c r="J21" s="151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52">
        <v>0.1195</v>
      </c>
      <c r="I22" s="153">
        <v>0.0957</v>
      </c>
      <c r="J22" s="153">
        <v>0.083</v>
      </c>
      <c r="K22" s="42">
        <v>86.72936259143157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1"/>
      <c r="I23" s="151"/>
      <c r="J23" s="151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52">
        <v>5.352</v>
      </c>
      <c r="I24" s="153">
        <v>4.2863</v>
      </c>
      <c r="J24" s="153">
        <v>4.2</v>
      </c>
      <c r="K24" s="42">
        <v>97.98660849683877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1"/>
      <c r="I25" s="151"/>
      <c r="J25" s="151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52">
        <v>2.672</v>
      </c>
      <c r="I26" s="153">
        <v>1.5075</v>
      </c>
      <c r="J26" s="153">
        <v>2.05</v>
      </c>
      <c r="K26" s="42">
        <v>135.98673300165834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1"/>
      <c r="I27" s="151"/>
      <c r="J27" s="151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51">
        <v>1.9959</v>
      </c>
      <c r="I28" s="151">
        <v>1.9375</v>
      </c>
      <c r="J28" s="151">
        <v>2.167</v>
      </c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51">
        <v>4.9728</v>
      </c>
      <c r="I29" s="151">
        <v>4.5524</v>
      </c>
      <c r="J29" s="151">
        <v>3.782</v>
      </c>
      <c r="K29" s="33"/>
    </row>
    <row r="30" spans="1:11" s="34" customFormat="1" ht="11.25" customHeight="1">
      <c r="A30" s="36" t="s">
        <v>22</v>
      </c>
      <c r="B30" s="30"/>
      <c r="C30" s="31"/>
      <c r="D30" s="31"/>
      <c r="E30" s="31"/>
      <c r="F30" s="32"/>
      <c r="G30" s="32"/>
      <c r="H30" s="151">
        <v>6.4248</v>
      </c>
      <c r="I30" s="151">
        <v>4.2113</v>
      </c>
      <c r="J30" s="151">
        <v>6.252</v>
      </c>
      <c r="K30" s="33"/>
    </row>
    <row r="31" spans="1:11" s="43" customFormat="1" ht="11.25" customHeight="1">
      <c r="A31" s="44" t="s">
        <v>23</v>
      </c>
      <c r="B31" s="38"/>
      <c r="C31" s="39"/>
      <c r="D31" s="39"/>
      <c r="E31" s="39"/>
      <c r="F31" s="40"/>
      <c r="G31" s="41"/>
      <c r="H31" s="152">
        <v>13.3935</v>
      </c>
      <c r="I31" s="153">
        <v>10.7012</v>
      </c>
      <c r="J31" s="153">
        <v>12.201</v>
      </c>
      <c r="K31" s="42">
        <v>114.01525062609802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1"/>
      <c r="I32" s="151"/>
      <c r="J32" s="151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51">
        <v>0.7292</v>
      </c>
      <c r="I33" s="151">
        <v>0.6124</v>
      </c>
      <c r="J33" s="151"/>
      <c r="K33" s="33"/>
    </row>
    <row r="34" spans="1:11" s="34" customFormat="1" ht="11.25" customHeight="1">
      <c r="A34" s="36" t="s">
        <v>25</v>
      </c>
      <c r="B34" s="30"/>
      <c r="C34" s="31"/>
      <c r="D34" s="31"/>
      <c r="E34" s="31"/>
      <c r="F34" s="32"/>
      <c r="G34" s="32"/>
      <c r="H34" s="151">
        <v>0.7114</v>
      </c>
      <c r="I34" s="151">
        <v>0.7004</v>
      </c>
      <c r="J34" s="151">
        <v>0.65</v>
      </c>
      <c r="K34" s="33"/>
    </row>
    <row r="35" spans="1:11" s="34" customFormat="1" ht="11.25" customHeight="1">
      <c r="A35" s="36" t="s">
        <v>26</v>
      </c>
      <c r="B35" s="30"/>
      <c r="C35" s="31"/>
      <c r="D35" s="31"/>
      <c r="E35" s="31"/>
      <c r="F35" s="32"/>
      <c r="G35" s="32"/>
      <c r="H35" s="151">
        <v>8.3869</v>
      </c>
      <c r="I35" s="151">
        <v>7.8797</v>
      </c>
      <c r="J35" s="151">
        <v>7.6</v>
      </c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51">
        <v>17.099</v>
      </c>
      <c r="I36" s="151">
        <v>18.4985</v>
      </c>
      <c r="J36" s="151">
        <v>16</v>
      </c>
      <c r="K36" s="33"/>
    </row>
    <row r="37" spans="1:11" s="43" customFormat="1" ht="11.25" customHeight="1">
      <c r="A37" s="37" t="s">
        <v>28</v>
      </c>
      <c r="B37" s="38"/>
      <c r="C37" s="39"/>
      <c r="D37" s="39"/>
      <c r="E37" s="39"/>
      <c r="F37" s="40"/>
      <c r="G37" s="41"/>
      <c r="H37" s="152">
        <v>26.9265</v>
      </c>
      <c r="I37" s="153">
        <v>27.691</v>
      </c>
      <c r="J37" s="153">
        <v>24.25</v>
      </c>
      <c r="K37" s="42">
        <v>87.57357986349356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1"/>
      <c r="I38" s="151"/>
      <c r="J38" s="151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52">
        <v>0.6852</v>
      </c>
      <c r="I39" s="153">
        <v>0.3978</v>
      </c>
      <c r="J39" s="153">
        <v>0.4</v>
      </c>
      <c r="K39" s="42">
        <v>100.55304172951232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1"/>
      <c r="I40" s="151"/>
      <c r="J40" s="151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51">
        <v>1.159</v>
      </c>
      <c r="I41" s="151">
        <v>0.4156</v>
      </c>
      <c r="J41" s="151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51"/>
      <c r="I42" s="151"/>
      <c r="J42" s="151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51"/>
      <c r="I43" s="151"/>
      <c r="J43" s="151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51"/>
      <c r="I44" s="151"/>
      <c r="J44" s="151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51">
        <v>0.1755</v>
      </c>
      <c r="I45" s="151">
        <v>0.2068</v>
      </c>
      <c r="J45" s="151">
        <v>0.159</v>
      </c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51"/>
      <c r="I46" s="151"/>
      <c r="J46" s="151"/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51"/>
      <c r="I47" s="151"/>
      <c r="J47" s="151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51">
        <v>0.1255</v>
      </c>
      <c r="I48" s="151">
        <v>0.2014</v>
      </c>
      <c r="J48" s="151">
        <v>0.111</v>
      </c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51">
        <v>0.0196</v>
      </c>
      <c r="I49" s="151">
        <v>0.0603</v>
      </c>
      <c r="J49" s="151">
        <v>0.055</v>
      </c>
      <c r="K49" s="33"/>
    </row>
    <row r="50" spans="1:11" s="43" customFormat="1" ht="11.25" customHeight="1">
      <c r="A50" s="44" t="s">
        <v>39</v>
      </c>
      <c r="B50" s="38"/>
      <c r="C50" s="39"/>
      <c r="D50" s="39"/>
      <c r="E50" s="39"/>
      <c r="F50" s="40"/>
      <c r="G50" s="41"/>
      <c r="H50" s="152">
        <v>1.4796</v>
      </c>
      <c r="I50" s="153">
        <v>0.8841000000000001</v>
      </c>
      <c r="J50" s="15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1"/>
      <c r="I51" s="151"/>
      <c r="J51" s="151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52">
        <v>4.0577</v>
      </c>
      <c r="I52" s="153">
        <v>4.5574</v>
      </c>
      <c r="J52" s="153">
        <v>4.046</v>
      </c>
      <c r="K52" s="42">
        <v>88.77868960372142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1"/>
      <c r="I53" s="151"/>
      <c r="J53" s="151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51">
        <v>12.795</v>
      </c>
      <c r="I54" s="151">
        <v>12.1353</v>
      </c>
      <c r="J54" s="151">
        <v>8.959</v>
      </c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51">
        <v>49.7106</v>
      </c>
      <c r="I55" s="151">
        <v>56.8864</v>
      </c>
      <c r="J55" s="151">
        <v>33.35</v>
      </c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51">
        <v>6.4</v>
      </c>
      <c r="I56" s="151">
        <v>6.1769</v>
      </c>
      <c r="J56" s="151">
        <v>3.509</v>
      </c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51">
        <v>2.184</v>
      </c>
      <c r="I57" s="151">
        <v>2.1811</v>
      </c>
      <c r="J57" s="151">
        <v>1.716</v>
      </c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/>
      <c r="F58" s="32"/>
      <c r="G58" s="32"/>
      <c r="H58" s="151">
        <v>42.6216</v>
      </c>
      <c r="I58" s="151">
        <v>35.9027</v>
      </c>
      <c r="J58" s="151">
        <v>20.925</v>
      </c>
      <c r="K58" s="33"/>
    </row>
    <row r="59" spans="1:11" s="43" customFormat="1" ht="11.25" customHeight="1">
      <c r="A59" s="37" t="s">
        <v>46</v>
      </c>
      <c r="B59" s="38"/>
      <c r="C59" s="39"/>
      <c r="D59" s="39"/>
      <c r="E59" s="39"/>
      <c r="F59" s="40"/>
      <c r="G59" s="41"/>
      <c r="H59" s="152">
        <v>113.7112</v>
      </c>
      <c r="I59" s="153">
        <v>113.28240000000002</v>
      </c>
      <c r="J59" s="153">
        <v>68.459</v>
      </c>
      <c r="K59" s="42">
        <v>60.43215892318665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1"/>
      <c r="I60" s="151"/>
      <c r="J60" s="151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51">
        <v>8.7758</v>
      </c>
      <c r="I61" s="151">
        <v>6.7734</v>
      </c>
      <c r="J61" s="151">
        <v>6.834</v>
      </c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51">
        <v>10.4898</v>
      </c>
      <c r="I62" s="151">
        <v>4.4906</v>
      </c>
      <c r="J62" s="151">
        <v>3.601</v>
      </c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51">
        <v>10.0845</v>
      </c>
      <c r="I63" s="151">
        <v>4.5461</v>
      </c>
      <c r="J63" s="151">
        <v>3.881</v>
      </c>
      <c r="K63" s="33"/>
    </row>
    <row r="64" spans="1:11" s="43" customFormat="1" ht="11.25" customHeight="1">
      <c r="A64" s="37" t="s">
        <v>50</v>
      </c>
      <c r="B64" s="38"/>
      <c r="C64" s="39"/>
      <c r="D64" s="39"/>
      <c r="E64" s="39"/>
      <c r="F64" s="40"/>
      <c r="G64" s="41"/>
      <c r="H64" s="152">
        <v>29.350099999999998</v>
      </c>
      <c r="I64" s="153">
        <v>15.810099999999998</v>
      </c>
      <c r="J64" s="153">
        <v>14.315999999999999</v>
      </c>
      <c r="K64" s="42">
        <v>90.5497118930304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1"/>
      <c r="I65" s="151"/>
      <c r="J65" s="151"/>
      <c r="K65" s="33"/>
    </row>
    <row r="66" spans="1:11" s="43" customFormat="1" ht="11.25" customHeight="1">
      <c r="A66" s="37" t="s">
        <v>51</v>
      </c>
      <c r="B66" s="38"/>
      <c r="C66" s="39"/>
      <c r="D66" s="39"/>
      <c r="E66" s="39"/>
      <c r="F66" s="40"/>
      <c r="G66" s="41"/>
      <c r="H66" s="152">
        <v>11.5934</v>
      </c>
      <c r="I66" s="153">
        <v>6.9422</v>
      </c>
      <c r="J66" s="153">
        <v>12.6</v>
      </c>
      <c r="K66" s="42">
        <v>181.49866036703062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1"/>
      <c r="I67" s="151"/>
      <c r="J67" s="151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51">
        <v>60.0153</v>
      </c>
      <c r="I68" s="151">
        <v>39.7668</v>
      </c>
      <c r="J68" s="151">
        <v>49</v>
      </c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51">
        <v>8.523</v>
      </c>
      <c r="I69" s="151">
        <v>4.3201</v>
      </c>
      <c r="J69" s="151">
        <v>5.5</v>
      </c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52">
        <v>68.5383</v>
      </c>
      <c r="I70" s="153">
        <v>44.0869</v>
      </c>
      <c r="J70" s="153">
        <v>54.5</v>
      </c>
      <c r="K70" s="42">
        <v>123.61948787508308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1"/>
      <c r="I71" s="151"/>
      <c r="J71" s="151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/>
      <c r="F72" s="32"/>
      <c r="G72" s="32"/>
      <c r="H72" s="151">
        <v>13.2217</v>
      </c>
      <c r="I72" s="151">
        <v>11.1654</v>
      </c>
      <c r="J72" s="151">
        <v>12.549</v>
      </c>
      <c r="K72" s="33"/>
    </row>
    <row r="73" spans="1:11" s="34" customFormat="1" ht="11.25" customHeight="1">
      <c r="A73" s="36" t="s">
        <v>56</v>
      </c>
      <c r="B73" s="30"/>
      <c r="C73" s="31"/>
      <c r="D73" s="31"/>
      <c r="E73" s="31"/>
      <c r="F73" s="32"/>
      <c r="G73" s="32"/>
      <c r="H73" s="151">
        <v>9.8754</v>
      </c>
      <c r="I73" s="151">
        <v>10.3282</v>
      </c>
      <c r="J73" s="151">
        <v>8.7</v>
      </c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51">
        <v>269.334</v>
      </c>
      <c r="I74" s="151">
        <v>268.1204</v>
      </c>
      <c r="J74" s="151">
        <v>243.7</v>
      </c>
      <c r="K74" s="33"/>
    </row>
    <row r="75" spans="1:11" s="34" customFormat="1" ht="11.25" customHeight="1">
      <c r="A75" s="36" t="s">
        <v>58</v>
      </c>
      <c r="B75" s="30"/>
      <c r="C75" s="31"/>
      <c r="D75" s="31"/>
      <c r="E75" s="31"/>
      <c r="F75" s="32"/>
      <c r="G75" s="32"/>
      <c r="H75" s="151">
        <v>113.3268</v>
      </c>
      <c r="I75" s="151">
        <v>108.5575</v>
      </c>
      <c r="J75" s="151">
        <v>91.4</v>
      </c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51">
        <v>5.1473</v>
      </c>
      <c r="I76" s="151">
        <v>7.2722</v>
      </c>
      <c r="J76" s="151">
        <v>7.2</v>
      </c>
      <c r="K76" s="33"/>
    </row>
    <row r="77" spans="1:11" s="34" customFormat="1" ht="11.25" customHeight="1">
      <c r="A77" s="36" t="s">
        <v>60</v>
      </c>
      <c r="B77" s="30"/>
      <c r="C77" s="31"/>
      <c r="D77" s="31"/>
      <c r="E77" s="31"/>
      <c r="F77" s="32"/>
      <c r="G77" s="32"/>
      <c r="H77" s="151">
        <v>528.8037</v>
      </c>
      <c r="I77" s="151">
        <v>503.9067</v>
      </c>
      <c r="J77" s="151">
        <v>360</v>
      </c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51">
        <v>71.679</v>
      </c>
      <c r="I78" s="151">
        <v>46.8637</v>
      </c>
      <c r="J78" s="151">
        <v>57.7</v>
      </c>
      <c r="K78" s="33"/>
    </row>
    <row r="79" spans="1:11" s="34" customFormat="1" ht="11.25" customHeight="1">
      <c r="A79" s="36" t="s">
        <v>62</v>
      </c>
      <c r="B79" s="30"/>
      <c r="C79" s="31"/>
      <c r="D79" s="31"/>
      <c r="E79" s="31"/>
      <c r="F79" s="32"/>
      <c r="G79" s="32"/>
      <c r="H79" s="151">
        <v>105.7268</v>
      </c>
      <c r="I79" s="151">
        <v>96.3014</v>
      </c>
      <c r="J79" s="151">
        <v>103.7</v>
      </c>
      <c r="K79" s="33"/>
    </row>
    <row r="80" spans="1:11" s="43" customFormat="1" ht="11.25" customHeight="1">
      <c r="A80" s="44" t="s">
        <v>63</v>
      </c>
      <c r="B80" s="38"/>
      <c r="C80" s="39"/>
      <c r="D80" s="39"/>
      <c r="E80" s="39"/>
      <c r="F80" s="40"/>
      <c r="G80" s="41"/>
      <c r="H80" s="152">
        <v>1117.1147</v>
      </c>
      <c r="I80" s="153">
        <v>1052.5155</v>
      </c>
      <c r="J80" s="153">
        <v>884.9490000000001</v>
      </c>
      <c r="K80" s="42">
        <v>83.25283570645755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1"/>
      <c r="I81" s="151"/>
      <c r="J81" s="151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51">
        <v>0.062</v>
      </c>
      <c r="I82" s="151">
        <v>0.01239</v>
      </c>
      <c r="J82" s="151">
        <v>0.012</v>
      </c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51">
        <v>0.01</v>
      </c>
      <c r="I83" s="151">
        <v>0.024</v>
      </c>
      <c r="J83" s="151">
        <v>0.024</v>
      </c>
      <c r="K83" s="33"/>
    </row>
    <row r="84" spans="1:11" s="43" customFormat="1" ht="11.25" customHeight="1">
      <c r="A84" s="37" t="s">
        <v>66</v>
      </c>
      <c r="B84" s="38"/>
      <c r="C84" s="39"/>
      <c r="D84" s="39"/>
      <c r="E84" s="39"/>
      <c r="F84" s="40"/>
      <c r="G84" s="41"/>
      <c r="H84" s="152">
        <v>0.072</v>
      </c>
      <c r="I84" s="153">
        <v>0.03639</v>
      </c>
      <c r="J84" s="153">
        <v>0.036000000000000004</v>
      </c>
      <c r="K84" s="42">
        <v>98.92827699917562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1"/>
      <c r="I85" s="151"/>
      <c r="J85" s="15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4"/>
      <c r="I86" s="155"/>
      <c r="J86" s="155"/>
      <c r="K86" s="51"/>
    </row>
    <row r="87" spans="1:11" s="43" customFormat="1" ht="11.25" customHeight="1">
      <c r="A87" s="52" t="s">
        <v>67</v>
      </c>
      <c r="B87" s="53"/>
      <c r="C87" s="54"/>
      <c r="D87" s="54"/>
      <c r="E87" s="54"/>
      <c r="F87" s="55"/>
      <c r="G87" s="41"/>
      <c r="H87" s="156">
        <v>1395.075523434992</v>
      </c>
      <c r="I87" s="157">
        <v>1282.80149</v>
      </c>
      <c r="J87" s="157">
        <v>1082.4240000000002</v>
      </c>
      <c r="K87" s="55">
        <f>IF(I87&gt;0,100*J87/I87,0)</f>
        <v>84.37969619134135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6" useFirstPageNumber="1" horizontalDpi="600" verticalDpi="600" orientation="portrait" paperSize="9" scale="7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K625"/>
  <sheetViews>
    <sheetView view="pageBreakPreview" zoomScale="81" zoomScaleSheetLayoutView="81" zoomScalePageLayoutView="0" workbookViewId="0" topLeftCell="A1">
      <selection activeCell="A1" sqref="A1"/>
    </sheetView>
  </sheetViews>
  <sheetFormatPr defaultColWidth="9.8515625" defaultRowHeight="11.25" customHeight="1"/>
  <cols>
    <col min="1" max="1" width="20.28125" style="63" customWidth="1"/>
    <col min="2" max="2" width="0.85546875" style="63" customWidth="1"/>
    <col min="3" max="3" width="13.7109375" style="63" customWidth="1"/>
    <col min="4" max="4" width="13.140625" style="63" customWidth="1"/>
    <col min="5" max="6" width="12.421875" style="63" customWidth="1"/>
    <col min="7" max="7" width="0.71875" style="63" customWidth="1"/>
    <col min="8" max="8" width="13.421875" style="63" customWidth="1"/>
    <col min="9" max="9" width="13.28125" style="63" customWidth="1"/>
    <col min="10" max="11" width="12.421875" style="63" customWidth="1"/>
    <col min="12" max="12" width="9.8515625" style="63" customWidth="1"/>
    <col min="13" max="15" width="11.421875" style="7" customWidth="1"/>
    <col min="16" max="16384" width="9.8515625" style="63" customWidth="1"/>
  </cols>
  <sheetData>
    <row r="1" spans="1:11" s="1" customFormat="1" ht="12.75" customHeigh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s="1" customFormat="1" ht="11.25" customHeight="1">
      <c r="A2" s="3" t="s">
        <v>71</v>
      </c>
      <c r="B2" s="4"/>
      <c r="C2" s="4"/>
      <c r="D2" s="4"/>
      <c r="E2" s="5"/>
      <c r="F2" s="4"/>
      <c r="G2" s="4"/>
      <c r="H2" s="4"/>
      <c r="I2" s="6"/>
      <c r="J2" s="200" t="s">
        <v>69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01" t="s">
        <v>2</v>
      </c>
      <c r="D4" s="202"/>
      <c r="E4" s="202"/>
      <c r="F4" s="203"/>
      <c r="G4" s="10"/>
      <c r="H4" s="204" t="s">
        <v>3</v>
      </c>
      <c r="I4" s="205"/>
      <c r="J4" s="205"/>
      <c r="K4" s="206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2016</v>
      </c>
      <c r="D6" s="17">
        <f>E6-1</f>
        <v>2017</v>
      </c>
      <c r="E6" s="17">
        <v>2018</v>
      </c>
      <c r="F6" s="18">
        <f>E6</f>
        <v>2018</v>
      </c>
      <c r="G6" s="19"/>
      <c r="H6" s="16">
        <f>J6-2</f>
        <v>2016</v>
      </c>
      <c r="I6" s="17">
        <f>J6-1</f>
        <v>2017</v>
      </c>
      <c r="J6" s="17">
        <v>2018</v>
      </c>
      <c r="K6" s="18">
        <f>J6</f>
        <v>2018</v>
      </c>
    </row>
    <row r="7" spans="1:11" s="11" customFormat="1" ht="11.25" customHeight="1" thickBot="1">
      <c r="A7" s="20"/>
      <c r="B7" s="9"/>
      <c r="C7" s="21" t="s">
        <v>6</v>
      </c>
      <c r="D7" s="22" t="s">
        <v>6</v>
      </c>
      <c r="E7" s="22">
        <v>10</v>
      </c>
      <c r="F7" s="23" t="str">
        <f>CONCATENATE(D6,"=100")</f>
        <v>2017=100</v>
      </c>
      <c r="G7" s="24"/>
      <c r="H7" s="21" t="s">
        <v>6</v>
      </c>
      <c r="I7" s="22" t="s">
        <v>6</v>
      </c>
      <c r="J7" s="22"/>
      <c r="K7" s="23" t="str">
        <f>CONCATENATE(I6,"=100")</f>
        <v>2017=100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1730</v>
      </c>
      <c r="D9" s="31">
        <v>1209</v>
      </c>
      <c r="E9" s="31">
        <v>1209</v>
      </c>
      <c r="F9" s="32"/>
      <c r="G9" s="32"/>
      <c r="H9" s="151">
        <v>5.369</v>
      </c>
      <c r="I9" s="151">
        <v>4.44</v>
      </c>
      <c r="J9" s="151"/>
      <c r="K9" s="33"/>
    </row>
    <row r="10" spans="1:11" s="34" customFormat="1" ht="11.25" customHeight="1">
      <c r="A10" s="36" t="s">
        <v>8</v>
      </c>
      <c r="B10" s="30"/>
      <c r="C10" s="31">
        <v>3682</v>
      </c>
      <c r="D10" s="31">
        <v>1927</v>
      </c>
      <c r="E10" s="31">
        <v>1927</v>
      </c>
      <c r="F10" s="32"/>
      <c r="G10" s="32"/>
      <c r="H10" s="151">
        <v>9.822</v>
      </c>
      <c r="I10" s="151">
        <v>4.5088</v>
      </c>
      <c r="J10" s="151"/>
      <c r="K10" s="33"/>
    </row>
    <row r="11" spans="1:11" s="34" customFormat="1" ht="11.25" customHeight="1">
      <c r="A11" s="29" t="s">
        <v>9</v>
      </c>
      <c r="B11" s="30"/>
      <c r="C11" s="31">
        <v>8234</v>
      </c>
      <c r="D11" s="31">
        <v>6658</v>
      </c>
      <c r="E11" s="31">
        <v>6658</v>
      </c>
      <c r="F11" s="32"/>
      <c r="G11" s="32"/>
      <c r="H11" s="151">
        <v>26.76</v>
      </c>
      <c r="I11" s="151">
        <v>14.31</v>
      </c>
      <c r="J11" s="151"/>
      <c r="K11" s="33"/>
    </row>
    <row r="12" spans="1:11" s="34" customFormat="1" ht="11.25" customHeight="1">
      <c r="A12" s="36" t="s">
        <v>10</v>
      </c>
      <c r="B12" s="30"/>
      <c r="C12" s="31">
        <v>380</v>
      </c>
      <c r="D12" s="31">
        <v>236</v>
      </c>
      <c r="E12" s="31">
        <v>236</v>
      </c>
      <c r="F12" s="32"/>
      <c r="G12" s="32"/>
      <c r="H12" s="151">
        <v>0.97</v>
      </c>
      <c r="I12" s="151">
        <v>0.5</v>
      </c>
      <c r="J12" s="151"/>
      <c r="K12" s="33"/>
    </row>
    <row r="13" spans="1:11" s="43" customFormat="1" ht="11.25" customHeight="1">
      <c r="A13" s="37" t="s">
        <v>11</v>
      </c>
      <c r="B13" s="38"/>
      <c r="C13" s="39">
        <v>14026</v>
      </c>
      <c r="D13" s="39">
        <v>10030</v>
      </c>
      <c r="E13" s="39">
        <v>10030</v>
      </c>
      <c r="F13" s="40">
        <v>100</v>
      </c>
      <c r="G13" s="41"/>
      <c r="H13" s="152">
        <v>42.921</v>
      </c>
      <c r="I13" s="153">
        <v>23.7588</v>
      </c>
      <c r="J13" s="15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1"/>
      <c r="I14" s="151"/>
      <c r="J14" s="151"/>
      <c r="K14" s="33"/>
    </row>
    <row r="15" spans="1:11" s="43" customFormat="1" ht="11.25" customHeight="1">
      <c r="A15" s="37" t="s">
        <v>12</v>
      </c>
      <c r="B15" s="38"/>
      <c r="C15" s="39">
        <v>42</v>
      </c>
      <c r="D15" s="39">
        <v>45</v>
      </c>
      <c r="E15" s="39">
        <v>45</v>
      </c>
      <c r="F15" s="40">
        <v>100</v>
      </c>
      <c r="G15" s="41"/>
      <c r="H15" s="152">
        <v>0.054</v>
      </c>
      <c r="I15" s="153">
        <v>0.054</v>
      </c>
      <c r="J15" s="15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1"/>
      <c r="I16" s="151"/>
      <c r="J16" s="151"/>
      <c r="K16" s="33"/>
    </row>
    <row r="17" spans="1:11" s="43" customFormat="1" ht="11.25" customHeight="1">
      <c r="A17" s="37" t="s">
        <v>13</v>
      </c>
      <c r="B17" s="38"/>
      <c r="C17" s="39">
        <v>775</v>
      </c>
      <c r="D17" s="39">
        <v>775</v>
      </c>
      <c r="E17" s="39">
        <v>775</v>
      </c>
      <c r="F17" s="40">
        <v>100</v>
      </c>
      <c r="G17" s="41"/>
      <c r="H17" s="152">
        <v>1.55</v>
      </c>
      <c r="I17" s="153">
        <v>0.591</v>
      </c>
      <c r="J17" s="15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1"/>
      <c r="I18" s="151"/>
      <c r="J18" s="151"/>
      <c r="K18" s="33"/>
    </row>
    <row r="19" spans="1:11" s="34" customFormat="1" ht="11.25" customHeight="1">
      <c r="A19" s="29" t="s">
        <v>14</v>
      </c>
      <c r="B19" s="30"/>
      <c r="C19" s="31">
        <v>25007</v>
      </c>
      <c r="D19" s="31">
        <v>23951</v>
      </c>
      <c r="E19" s="31">
        <v>23951</v>
      </c>
      <c r="F19" s="32"/>
      <c r="G19" s="32"/>
      <c r="H19" s="151">
        <v>161.295</v>
      </c>
      <c r="I19" s="151">
        <v>143.706</v>
      </c>
      <c r="J19" s="151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51"/>
      <c r="I20" s="151"/>
      <c r="J20" s="151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1"/>
      <c r="I21" s="151"/>
      <c r="J21" s="151"/>
      <c r="K21" s="33"/>
    </row>
    <row r="22" spans="1:11" s="43" customFormat="1" ht="11.25" customHeight="1">
      <c r="A22" s="37" t="s">
        <v>17</v>
      </c>
      <c r="B22" s="38"/>
      <c r="C22" s="39">
        <v>25007</v>
      </c>
      <c r="D22" s="39">
        <v>23951</v>
      </c>
      <c r="E22" s="39">
        <v>23951</v>
      </c>
      <c r="F22" s="40">
        <v>100</v>
      </c>
      <c r="G22" s="41"/>
      <c r="H22" s="152">
        <v>161.295</v>
      </c>
      <c r="I22" s="153">
        <v>143.706</v>
      </c>
      <c r="J22" s="15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1"/>
      <c r="I23" s="151"/>
      <c r="J23" s="151"/>
      <c r="K23" s="33"/>
    </row>
    <row r="24" spans="1:11" s="43" customFormat="1" ht="11.25" customHeight="1">
      <c r="A24" s="37" t="s">
        <v>18</v>
      </c>
      <c r="B24" s="38"/>
      <c r="C24" s="39">
        <v>76416</v>
      </c>
      <c r="D24" s="39">
        <v>74027</v>
      </c>
      <c r="E24" s="39">
        <v>74930</v>
      </c>
      <c r="F24" s="40">
        <v>101.21982519891391</v>
      </c>
      <c r="G24" s="41"/>
      <c r="H24" s="152">
        <v>432.352</v>
      </c>
      <c r="I24" s="153">
        <v>351.877</v>
      </c>
      <c r="J24" s="15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1"/>
      <c r="I25" s="151"/>
      <c r="J25" s="151"/>
      <c r="K25" s="33"/>
    </row>
    <row r="26" spans="1:11" s="43" customFormat="1" ht="11.25" customHeight="1">
      <c r="A26" s="37" t="s">
        <v>19</v>
      </c>
      <c r="B26" s="38"/>
      <c r="C26" s="39">
        <v>29545</v>
      </c>
      <c r="D26" s="39">
        <v>28044</v>
      </c>
      <c r="E26" s="39">
        <v>27100</v>
      </c>
      <c r="F26" s="40">
        <v>96.63386107545286</v>
      </c>
      <c r="G26" s="41"/>
      <c r="H26" s="152">
        <v>158.25</v>
      </c>
      <c r="I26" s="153">
        <v>95.14</v>
      </c>
      <c r="J26" s="15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1"/>
      <c r="I27" s="151"/>
      <c r="J27" s="151"/>
      <c r="K27" s="33"/>
    </row>
    <row r="28" spans="1:11" s="34" customFormat="1" ht="11.25" customHeight="1">
      <c r="A28" s="36" t="s">
        <v>20</v>
      </c>
      <c r="B28" s="30"/>
      <c r="C28" s="31">
        <v>62912</v>
      </c>
      <c r="D28" s="31">
        <v>60071</v>
      </c>
      <c r="E28" s="31">
        <v>56130</v>
      </c>
      <c r="F28" s="32"/>
      <c r="G28" s="32"/>
      <c r="H28" s="151">
        <v>287.479</v>
      </c>
      <c r="I28" s="151">
        <v>237.227</v>
      </c>
      <c r="J28" s="151"/>
      <c r="K28" s="33"/>
    </row>
    <row r="29" spans="1:11" s="34" customFormat="1" ht="11.25" customHeight="1">
      <c r="A29" s="36" t="s">
        <v>21</v>
      </c>
      <c r="B29" s="30"/>
      <c r="C29" s="31">
        <v>43494</v>
      </c>
      <c r="D29" s="31">
        <v>40134</v>
      </c>
      <c r="E29" s="31">
        <v>40134</v>
      </c>
      <c r="F29" s="32"/>
      <c r="G29" s="32"/>
      <c r="H29" s="151">
        <v>94.354</v>
      </c>
      <c r="I29" s="151">
        <v>61.995</v>
      </c>
      <c r="J29" s="151"/>
      <c r="K29" s="33"/>
    </row>
    <row r="30" spans="1:11" s="34" customFormat="1" ht="11.25" customHeight="1">
      <c r="A30" s="36" t="s">
        <v>22</v>
      </c>
      <c r="B30" s="30"/>
      <c r="C30" s="31">
        <v>175517</v>
      </c>
      <c r="D30" s="31">
        <v>163024</v>
      </c>
      <c r="E30" s="31">
        <v>163000</v>
      </c>
      <c r="F30" s="32"/>
      <c r="G30" s="32"/>
      <c r="H30" s="151">
        <v>540.602</v>
      </c>
      <c r="I30" s="151">
        <v>341.863</v>
      </c>
      <c r="J30" s="151"/>
      <c r="K30" s="33"/>
    </row>
    <row r="31" spans="1:11" s="43" customFormat="1" ht="11.25" customHeight="1">
      <c r="A31" s="44" t="s">
        <v>23</v>
      </c>
      <c r="B31" s="38"/>
      <c r="C31" s="39">
        <v>281923</v>
      </c>
      <c r="D31" s="39">
        <v>263229</v>
      </c>
      <c r="E31" s="39">
        <v>259264</v>
      </c>
      <c r="F31" s="40">
        <v>98.4937070003685</v>
      </c>
      <c r="G31" s="41"/>
      <c r="H31" s="152">
        <v>922.435</v>
      </c>
      <c r="I31" s="153">
        <v>641.085</v>
      </c>
      <c r="J31" s="15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1"/>
      <c r="I32" s="151"/>
      <c r="J32" s="151"/>
      <c r="K32" s="33"/>
    </row>
    <row r="33" spans="1:11" s="34" customFormat="1" ht="11.25" customHeight="1">
      <c r="A33" s="36" t="s">
        <v>24</v>
      </c>
      <c r="B33" s="30"/>
      <c r="C33" s="31">
        <v>24924</v>
      </c>
      <c r="D33" s="31">
        <v>24930</v>
      </c>
      <c r="E33" s="31">
        <v>24530</v>
      </c>
      <c r="F33" s="32"/>
      <c r="G33" s="32"/>
      <c r="H33" s="151">
        <v>101.1</v>
      </c>
      <c r="I33" s="151">
        <v>86.924</v>
      </c>
      <c r="J33" s="151"/>
      <c r="K33" s="33"/>
    </row>
    <row r="34" spans="1:11" s="34" customFormat="1" ht="11.25" customHeight="1">
      <c r="A34" s="36" t="s">
        <v>25</v>
      </c>
      <c r="B34" s="30"/>
      <c r="C34" s="31">
        <v>13608</v>
      </c>
      <c r="D34" s="31">
        <v>11450</v>
      </c>
      <c r="E34" s="31">
        <v>11450</v>
      </c>
      <c r="F34" s="32"/>
      <c r="G34" s="32"/>
      <c r="H34" s="151">
        <v>54.03</v>
      </c>
      <c r="I34" s="151">
        <v>32.125</v>
      </c>
      <c r="J34" s="151"/>
      <c r="K34" s="33"/>
    </row>
    <row r="35" spans="1:11" s="34" customFormat="1" ht="11.25" customHeight="1">
      <c r="A35" s="36" t="s">
        <v>26</v>
      </c>
      <c r="B35" s="30"/>
      <c r="C35" s="31">
        <v>49420</v>
      </c>
      <c r="D35" s="31">
        <v>45200</v>
      </c>
      <c r="E35" s="31">
        <v>50250</v>
      </c>
      <c r="F35" s="32"/>
      <c r="G35" s="32"/>
      <c r="H35" s="151">
        <v>177.8</v>
      </c>
      <c r="I35" s="151">
        <v>140.6</v>
      </c>
      <c r="J35" s="151"/>
      <c r="K35" s="33"/>
    </row>
    <row r="36" spans="1:11" s="34" customFormat="1" ht="11.25" customHeight="1">
      <c r="A36" s="36" t="s">
        <v>27</v>
      </c>
      <c r="B36" s="30"/>
      <c r="C36" s="31">
        <v>6520</v>
      </c>
      <c r="D36" s="31">
        <v>6861</v>
      </c>
      <c r="E36" s="31">
        <v>6861</v>
      </c>
      <c r="F36" s="32"/>
      <c r="G36" s="32"/>
      <c r="H36" s="151">
        <v>26.08</v>
      </c>
      <c r="I36" s="151">
        <v>24.052</v>
      </c>
      <c r="J36" s="151"/>
      <c r="K36" s="33"/>
    </row>
    <row r="37" spans="1:11" s="43" customFormat="1" ht="11.25" customHeight="1">
      <c r="A37" s="37" t="s">
        <v>28</v>
      </c>
      <c r="B37" s="38"/>
      <c r="C37" s="39">
        <v>94472</v>
      </c>
      <c r="D37" s="39">
        <v>88441</v>
      </c>
      <c r="E37" s="39">
        <v>93091</v>
      </c>
      <c r="F37" s="40">
        <v>105.25774244976877</v>
      </c>
      <c r="G37" s="41"/>
      <c r="H37" s="152">
        <v>359.01</v>
      </c>
      <c r="I37" s="153">
        <v>283.701</v>
      </c>
      <c r="J37" s="15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1"/>
      <c r="I38" s="151"/>
      <c r="J38" s="151"/>
      <c r="K38" s="33"/>
    </row>
    <row r="39" spans="1:11" s="43" customFormat="1" ht="11.25" customHeight="1">
      <c r="A39" s="37" t="s">
        <v>29</v>
      </c>
      <c r="B39" s="38"/>
      <c r="C39" s="39">
        <v>4620</v>
      </c>
      <c r="D39" s="39">
        <v>5115</v>
      </c>
      <c r="E39" s="39">
        <v>5170</v>
      </c>
      <c r="F39" s="40">
        <v>101.0752688172043</v>
      </c>
      <c r="G39" s="41"/>
      <c r="H39" s="152">
        <v>7.8</v>
      </c>
      <c r="I39" s="153">
        <v>8.225</v>
      </c>
      <c r="J39" s="15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1"/>
      <c r="I40" s="151"/>
      <c r="J40" s="151"/>
      <c r="K40" s="33"/>
    </row>
    <row r="41" spans="1:11" s="34" customFormat="1" ht="11.25" customHeight="1">
      <c r="A41" s="29" t="s">
        <v>30</v>
      </c>
      <c r="B41" s="30"/>
      <c r="C41" s="31">
        <v>38921</v>
      </c>
      <c r="D41" s="31">
        <v>35880</v>
      </c>
      <c r="E41" s="31">
        <v>39600</v>
      </c>
      <c r="F41" s="32"/>
      <c r="G41" s="32"/>
      <c r="H41" s="151">
        <v>126.889</v>
      </c>
      <c r="I41" s="151">
        <v>27.931</v>
      </c>
      <c r="J41" s="151"/>
      <c r="K41" s="33"/>
    </row>
    <row r="42" spans="1:11" s="34" customFormat="1" ht="11.25" customHeight="1">
      <c r="A42" s="36" t="s">
        <v>31</v>
      </c>
      <c r="B42" s="30"/>
      <c r="C42" s="31">
        <v>232264</v>
      </c>
      <c r="D42" s="31">
        <v>220582</v>
      </c>
      <c r="E42" s="31">
        <v>217850</v>
      </c>
      <c r="F42" s="32"/>
      <c r="G42" s="32"/>
      <c r="H42" s="151">
        <v>1099.547</v>
      </c>
      <c r="I42" s="151">
        <v>592.508</v>
      </c>
      <c r="J42" s="151"/>
      <c r="K42" s="33"/>
    </row>
    <row r="43" spans="1:11" s="34" customFormat="1" ht="11.25" customHeight="1">
      <c r="A43" s="36" t="s">
        <v>32</v>
      </c>
      <c r="B43" s="30"/>
      <c r="C43" s="31">
        <v>58765</v>
      </c>
      <c r="D43" s="31">
        <v>62635</v>
      </c>
      <c r="E43" s="31">
        <v>68330</v>
      </c>
      <c r="F43" s="32"/>
      <c r="G43" s="32"/>
      <c r="H43" s="151">
        <v>292.423</v>
      </c>
      <c r="I43" s="151">
        <v>135.042</v>
      </c>
      <c r="J43" s="151"/>
      <c r="K43" s="33"/>
    </row>
    <row r="44" spans="1:11" s="34" customFormat="1" ht="11.25" customHeight="1">
      <c r="A44" s="36" t="s">
        <v>33</v>
      </c>
      <c r="B44" s="30"/>
      <c r="C44" s="31">
        <v>132612</v>
      </c>
      <c r="D44" s="31">
        <v>128471</v>
      </c>
      <c r="E44" s="31">
        <v>127800</v>
      </c>
      <c r="F44" s="32"/>
      <c r="G44" s="32"/>
      <c r="H44" s="151">
        <v>623.427</v>
      </c>
      <c r="I44" s="151">
        <v>194.93</v>
      </c>
      <c r="J44" s="151"/>
      <c r="K44" s="33"/>
    </row>
    <row r="45" spans="1:11" s="34" customFormat="1" ht="11.25" customHeight="1">
      <c r="A45" s="36" t="s">
        <v>34</v>
      </c>
      <c r="B45" s="30"/>
      <c r="C45" s="31">
        <v>75382</v>
      </c>
      <c r="D45" s="31">
        <v>60339</v>
      </c>
      <c r="E45" s="31">
        <v>72350</v>
      </c>
      <c r="F45" s="32"/>
      <c r="G45" s="32"/>
      <c r="H45" s="151">
        <v>304.263</v>
      </c>
      <c r="I45" s="151">
        <v>80.513</v>
      </c>
      <c r="J45" s="151"/>
      <c r="K45" s="33"/>
    </row>
    <row r="46" spans="1:11" s="34" customFormat="1" ht="11.25" customHeight="1">
      <c r="A46" s="36" t="s">
        <v>35</v>
      </c>
      <c r="B46" s="30"/>
      <c r="C46" s="31">
        <v>74627</v>
      </c>
      <c r="D46" s="31">
        <v>74448</v>
      </c>
      <c r="E46" s="31">
        <v>74000</v>
      </c>
      <c r="F46" s="32"/>
      <c r="G46" s="32"/>
      <c r="H46" s="151">
        <v>246.854</v>
      </c>
      <c r="I46" s="151">
        <v>79.089</v>
      </c>
      <c r="J46" s="151"/>
      <c r="K46" s="33"/>
    </row>
    <row r="47" spans="1:11" s="34" customFormat="1" ht="11.25" customHeight="1">
      <c r="A47" s="36" t="s">
        <v>36</v>
      </c>
      <c r="B47" s="30"/>
      <c r="C47" s="31">
        <v>108324</v>
      </c>
      <c r="D47" s="31">
        <v>96535</v>
      </c>
      <c r="E47" s="31">
        <v>94210</v>
      </c>
      <c r="F47" s="32"/>
      <c r="G47" s="32"/>
      <c r="H47" s="151">
        <v>419.606</v>
      </c>
      <c r="I47" s="151">
        <v>173.144</v>
      </c>
      <c r="J47" s="151"/>
      <c r="K47" s="33"/>
    </row>
    <row r="48" spans="1:11" s="34" customFormat="1" ht="11.25" customHeight="1">
      <c r="A48" s="36" t="s">
        <v>37</v>
      </c>
      <c r="B48" s="30"/>
      <c r="C48" s="31">
        <v>111031</v>
      </c>
      <c r="D48" s="31">
        <v>108608</v>
      </c>
      <c r="E48" s="31">
        <v>97300</v>
      </c>
      <c r="F48" s="32"/>
      <c r="G48" s="32"/>
      <c r="H48" s="151">
        <v>551.634</v>
      </c>
      <c r="I48" s="151">
        <v>136.183</v>
      </c>
      <c r="J48" s="151"/>
      <c r="K48" s="33"/>
    </row>
    <row r="49" spans="1:11" s="34" customFormat="1" ht="11.25" customHeight="1">
      <c r="A49" s="36" t="s">
        <v>38</v>
      </c>
      <c r="B49" s="30"/>
      <c r="C49" s="31">
        <v>72776</v>
      </c>
      <c r="D49" s="31">
        <v>71170</v>
      </c>
      <c r="E49" s="31">
        <v>41778</v>
      </c>
      <c r="F49" s="32"/>
      <c r="G49" s="32"/>
      <c r="H49" s="151">
        <v>315.014</v>
      </c>
      <c r="I49" s="151">
        <v>85.806</v>
      </c>
      <c r="J49" s="151"/>
      <c r="K49" s="33"/>
    </row>
    <row r="50" spans="1:11" s="43" customFormat="1" ht="11.25" customHeight="1">
      <c r="A50" s="44" t="s">
        <v>39</v>
      </c>
      <c r="B50" s="38"/>
      <c r="C50" s="39">
        <v>904702</v>
      </c>
      <c r="D50" s="39">
        <v>858668</v>
      </c>
      <c r="E50" s="39">
        <v>833218</v>
      </c>
      <c r="F50" s="40">
        <v>97.03610708679024</v>
      </c>
      <c r="G50" s="41"/>
      <c r="H50" s="152">
        <v>3979.657</v>
      </c>
      <c r="I50" s="153">
        <v>1505.146</v>
      </c>
      <c r="J50" s="15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1"/>
      <c r="I51" s="151"/>
      <c r="J51" s="151"/>
      <c r="K51" s="33"/>
    </row>
    <row r="52" spans="1:11" s="43" customFormat="1" ht="11.25" customHeight="1">
      <c r="A52" s="37" t="s">
        <v>40</v>
      </c>
      <c r="B52" s="38"/>
      <c r="C52" s="39">
        <v>26478</v>
      </c>
      <c r="D52" s="39">
        <v>24560</v>
      </c>
      <c r="E52" s="39">
        <v>24560</v>
      </c>
      <c r="F52" s="40">
        <v>100</v>
      </c>
      <c r="G52" s="41"/>
      <c r="H52" s="152">
        <v>70.802</v>
      </c>
      <c r="I52" s="153">
        <v>65.69</v>
      </c>
      <c r="J52" s="15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1"/>
      <c r="I53" s="151"/>
      <c r="J53" s="151"/>
      <c r="K53" s="33"/>
    </row>
    <row r="54" spans="1:11" s="34" customFormat="1" ht="11.25" customHeight="1">
      <c r="A54" s="36" t="s">
        <v>41</v>
      </c>
      <c r="B54" s="30"/>
      <c r="C54" s="31">
        <v>75168</v>
      </c>
      <c r="D54" s="31">
        <v>67763</v>
      </c>
      <c r="E54" s="31">
        <v>67250</v>
      </c>
      <c r="F54" s="32"/>
      <c r="G54" s="32"/>
      <c r="H54" s="151">
        <v>241.79</v>
      </c>
      <c r="I54" s="151">
        <v>190.171</v>
      </c>
      <c r="J54" s="151"/>
      <c r="K54" s="33"/>
    </row>
    <row r="55" spans="1:11" s="34" customFormat="1" ht="11.25" customHeight="1">
      <c r="A55" s="36" t="s">
        <v>42</v>
      </c>
      <c r="B55" s="30"/>
      <c r="C55" s="31">
        <v>52662</v>
      </c>
      <c r="D55" s="31">
        <v>39171</v>
      </c>
      <c r="E55" s="31">
        <v>40000</v>
      </c>
      <c r="F55" s="32"/>
      <c r="G55" s="32"/>
      <c r="H55" s="151">
        <v>93.604</v>
      </c>
      <c r="I55" s="151">
        <v>74.425</v>
      </c>
      <c r="J55" s="151"/>
      <c r="K55" s="33"/>
    </row>
    <row r="56" spans="1:11" s="34" customFormat="1" ht="11.25" customHeight="1">
      <c r="A56" s="36" t="s">
        <v>43</v>
      </c>
      <c r="B56" s="30"/>
      <c r="C56" s="31">
        <v>49800</v>
      </c>
      <c r="D56" s="31">
        <v>39696</v>
      </c>
      <c r="E56" s="31">
        <v>37129</v>
      </c>
      <c r="F56" s="32"/>
      <c r="G56" s="32"/>
      <c r="H56" s="151">
        <v>110.5</v>
      </c>
      <c r="I56" s="151">
        <v>91.244</v>
      </c>
      <c r="J56" s="151"/>
      <c r="K56" s="33"/>
    </row>
    <row r="57" spans="1:11" s="34" customFormat="1" ht="11.25" customHeight="1">
      <c r="A57" s="36" t="s">
        <v>44</v>
      </c>
      <c r="B57" s="30"/>
      <c r="C57" s="31">
        <v>68540</v>
      </c>
      <c r="D57" s="31">
        <v>59774</v>
      </c>
      <c r="E57" s="31">
        <v>59774</v>
      </c>
      <c r="F57" s="32"/>
      <c r="G57" s="32"/>
      <c r="H57" s="151">
        <v>273.25</v>
      </c>
      <c r="I57" s="151">
        <v>109.2228</v>
      </c>
      <c r="J57" s="151"/>
      <c r="K57" s="33"/>
    </row>
    <row r="58" spans="1:11" s="34" customFormat="1" ht="11.25" customHeight="1">
      <c r="A58" s="36" t="s">
        <v>45</v>
      </c>
      <c r="B58" s="30"/>
      <c r="C58" s="31">
        <v>57508</v>
      </c>
      <c r="D58" s="31">
        <v>51101</v>
      </c>
      <c r="E58" s="31">
        <v>50152</v>
      </c>
      <c r="F58" s="32"/>
      <c r="G58" s="32"/>
      <c r="H58" s="151">
        <v>124.052</v>
      </c>
      <c r="I58" s="151">
        <v>63.718</v>
      </c>
      <c r="J58" s="151"/>
      <c r="K58" s="33"/>
    </row>
    <row r="59" spans="1:11" s="43" customFormat="1" ht="11.25" customHeight="1">
      <c r="A59" s="37" t="s">
        <v>46</v>
      </c>
      <c r="B59" s="38"/>
      <c r="C59" s="39">
        <v>303678</v>
      </c>
      <c r="D59" s="39">
        <v>257505</v>
      </c>
      <c r="E59" s="39">
        <v>254305</v>
      </c>
      <c r="F59" s="40">
        <v>98.75730568338479</v>
      </c>
      <c r="G59" s="41"/>
      <c r="H59" s="152">
        <v>843.196</v>
      </c>
      <c r="I59" s="153">
        <v>528.7808</v>
      </c>
      <c r="J59" s="15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1"/>
      <c r="I60" s="151"/>
      <c r="J60" s="151"/>
      <c r="K60" s="33"/>
    </row>
    <row r="61" spans="1:11" s="34" customFormat="1" ht="11.25" customHeight="1">
      <c r="A61" s="36" t="s">
        <v>47</v>
      </c>
      <c r="B61" s="30"/>
      <c r="C61" s="31">
        <v>1430</v>
      </c>
      <c r="D61" s="31">
        <v>1294</v>
      </c>
      <c r="E61" s="31">
        <v>1023</v>
      </c>
      <c r="F61" s="32"/>
      <c r="G61" s="32"/>
      <c r="H61" s="151">
        <v>2.389</v>
      </c>
      <c r="I61" s="151">
        <v>3.0134000000000003</v>
      </c>
      <c r="J61" s="151"/>
      <c r="K61" s="33"/>
    </row>
    <row r="62" spans="1:11" s="34" customFormat="1" ht="11.25" customHeight="1">
      <c r="A62" s="36" t="s">
        <v>48</v>
      </c>
      <c r="B62" s="30"/>
      <c r="C62" s="31">
        <v>1099</v>
      </c>
      <c r="D62" s="31">
        <v>949</v>
      </c>
      <c r="E62" s="31">
        <v>949</v>
      </c>
      <c r="F62" s="32"/>
      <c r="G62" s="32"/>
      <c r="H62" s="151">
        <v>2.121</v>
      </c>
      <c r="I62" s="151">
        <v>1.671</v>
      </c>
      <c r="J62" s="151"/>
      <c r="K62" s="33"/>
    </row>
    <row r="63" spans="1:11" s="34" customFormat="1" ht="11.25" customHeight="1">
      <c r="A63" s="36" t="s">
        <v>49</v>
      </c>
      <c r="B63" s="30"/>
      <c r="C63" s="31">
        <v>2632</v>
      </c>
      <c r="D63" s="31">
        <v>2219</v>
      </c>
      <c r="E63" s="31">
        <v>2311</v>
      </c>
      <c r="F63" s="32"/>
      <c r="G63" s="32"/>
      <c r="H63" s="151">
        <v>1.95044529628405</v>
      </c>
      <c r="I63" s="151">
        <v>4.812</v>
      </c>
      <c r="J63" s="151"/>
      <c r="K63" s="33"/>
    </row>
    <row r="64" spans="1:11" s="43" customFormat="1" ht="11.25" customHeight="1">
      <c r="A64" s="37" t="s">
        <v>50</v>
      </c>
      <c r="B64" s="38"/>
      <c r="C64" s="39">
        <v>5161</v>
      </c>
      <c r="D64" s="39">
        <v>4462</v>
      </c>
      <c r="E64" s="39">
        <v>4283</v>
      </c>
      <c r="F64" s="40">
        <v>95.98834603316898</v>
      </c>
      <c r="G64" s="41"/>
      <c r="H64" s="152">
        <v>6.46044529628405</v>
      </c>
      <c r="I64" s="153">
        <v>9.496400000000001</v>
      </c>
      <c r="J64" s="15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1"/>
      <c r="I65" s="151"/>
      <c r="J65" s="151"/>
      <c r="K65" s="33"/>
    </row>
    <row r="66" spans="1:11" s="43" customFormat="1" ht="11.25" customHeight="1">
      <c r="A66" s="37" t="s">
        <v>51</v>
      </c>
      <c r="B66" s="38"/>
      <c r="C66" s="39">
        <v>5880</v>
      </c>
      <c r="D66" s="39">
        <v>8010</v>
      </c>
      <c r="E66" s="39">
        <v>7992</v>
      </c>
      <c r="F66" s="40">
        <v>99.7752808988764</v>
      </c>
      <c r="G66" s="41"/>
      <c r="H66" s="152">
        <v>6.91</v>
      </c>
      <c r="I66" s="153">
        <v>8.805</v>
      </c>
      <c r="J66" s="15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1"/>
      <c r="I67" s="151"/>
      <c r="J67" s="151"/>
      <c r="K67" s="33"/>
    </row>
    <row r="68" spans="1:11" s="34" customFormat="1" ht="11.25" customHeight="1">
      <c r="A68" s="36" t="s">
        <v>52</v>
      </c>
      <c r="B68" s="30"/>
      <c r="C68" s="31">
        <v>74500</v>
      </c>
      <c r="D68" s="31">
        <v>60800</v>
      </c>
      <c r="E68" s="31">
        <v>61000</v>
      </c>
      <c r="F68" s="32"/>
      <c r="G68" s="32"/>
      <c r="H68" s="151">
        <v>152</v>
      </c>
      <c r="I68" s="151">
        <v>145.7</v>
      </c>
      <c r="J68" s="151"/>
      <c r="K68" s="33"/>
    </row>
    <row r="69" spans="1:11" s="34" customFormat="1" ht="11.25" customHeight="1">
      <c r="A69" s="36" t="s">
        <v>53</v>
      </c>
      <c r="B69" s="30"/>
      <c r="C69" s="31">
        <v>4380</v>
      </c>
      <c r="D69" s="31">
        <v>4100</v>
      </c>
      <c r="E69" s="31">
        <v>4100</v>
      </c>
      <c r="F69" s="32"/>
      <c r="G69" s="32"/>
      <c r="H69" s="151">
        <v>7.05</v>
      </c>
      <c r="I69" s="151">
        <v>6.88</v>
      </c>
      <c r="J69" s="151"/>
      <c r="K69" s="33"/>
    </row>
    <row r="70" spans="1:11" s="43" customFormat="1" ht="11.25" customHeight="1">
      <c r="A70" s="37" t="s">
        <v>54</v>
      </c>
      <c r="B70" s="38"/>
      <c r="C70" s="39">
        <v>78880</v>
      </c>
      <c r="D70" s="39">
        <v>64900</v>
      </c>
      <c r="E70" s="39">
        <v>65100</v>
      </c>
      <c r="F70" s="40">
        <v>100.30816640986133</v>
      </c>
      <c r="G70" s="41"/>
      <c r="H70" s="152">
        <v>159.05</v>
      </c>
      <c r="I70" s="153">
        <v>152.57999999999998</v>
      </c>
      <c r="J70" s="15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1"/>
      <c r="I71" s="151"/>
      <c r="J71" s="151"/>
      <c r="K71" s="33"/>
    </row>
    <row r="72" spans="1:11" s="34" customFormat="1" ht="11.25" customHeight="1">
      <c r="A72" s="36" t="s">
        <v>55</v>
      </c>
      <c r="B72" s="30"/>
      <c r="C72" s="31">
        <v>3095</v>
      </c>
      <c r="D72" s="31">
        <v>3061</v>
      </c>
      <c r="E72" s="31">
        <v>3061</v>
      </c>
      <c r="F72" s="32"/>
      <c r="G72" s="32"/>
      <c r="H72" s="151">
        <v>0.664</v>
      </c>
      <c r="I72" s="151">
        <v>3.183</v>
      </c>
      <c r="J72" s="151"/>
      <c r="K72" s="33"/>
    </row>
    <row r="73" spans="1:11" s="34" customFormat="1" ht="11.25" customHeight="1">
      <c r="A73" s="36" t="s">
        <v>56</v>
      </c>
      <c r="B73" s="30"/>
      <c r="C73" s="31">
        <v>74815</v>
      </c>
      <c r="D73" s="31">
        <v>74925</v>
      </c>
      <c r="E73" s="31">
        <v>68408.55</v>
      </c>
      <c r="F73" s="32"/>
      <c r="G73" s="32"/>
      <c r="H73" s="151">
        <v>187.0375</v>
      </c>
      <c r="I73" s="151">
        <v>208.985</v>
      </c>
      <c r="J73" s="151"/>
      <c r="K73" s="33"/>
    </row>
    <row r="74" spans="1:11" s="34" customFormat="1" ht="11.25" customHeight="1">
      <c r="A74" s="36" t="s">
        <v>57</v>
      </c>
      <c r="B74" s="30"/>
      <c r="C74" s="31">
        <v>82308</v>
      </c>
      <c r="D74" s="31">
        <v>65360</v>
      </c>
      <c r="E74" s="31">
        <v>65375</v>
      </c>
      <c r="F74" s="32"/>
      <c r="G74" s="32"/>
      <c r="H74" s="151">
        <v>169.95</v>
      </c>
      <c r="I74" s="151">
        <v>210.111</v>
      </c>
      <c r="J74" s="151"/>
      <c r="K74" s="33"/>
    </row>
    <row r="75" spans="1:11" s="34" customFormat="1" ht="11.25" customHeight="1">
      <c r="A75" s="36" t="s">
        <v>58</v>
      </c>
      <c r="B75" s="30"/>
      <c r="C75" s="31">
        <v>13494.705</v>
      </c>
      <c r="D75" s="31">
        <v>10634</v>
      </c>
      <c r="E75" s="31">
        <v>10634</v>
      </c>
      <c r="F75" s="32"/>
      <c r="G75" s="32"/>
      <c r="H75" s="151">
        <v>22.437252291102467</v>
      </c>
      <c r="I75" s="151">
        <v>20.843</v>
      </c>
      <c r="J75" s="151"/>
      <c r="K75" s="33"/>
    </row>
    <row r="76" spans="1:11" s="34" customFormat="1" ht="11.25" customHeight="1">
      <c r="A76" s="36" t="s">
        <v>59</v>
      </c>
      <c r="B76" s="30"/>
      <c r="C76" s="31">
        <v>17104</v>
      </c>
      <c r="D76" s="31">
        <v>15017</v>
      </c>
      <c r="E76" s="31">
        <v>15017</v>
      </c>
      <c r="F76" s="32"/>
      <c r="G76" s="32"/>
      <c r="H76" s="151">
        <v>48.43</v>
      </c>
      <c r="I76" s="151">
        <v>68.688</v>
      </c>
      <c r="J76" s="151"/>
      <c r="K76" s="33"/>
    </row>
    <row r="77" spans="1:11" s="34" customFormat="1" ht="11.25" customHeight="1">
      <c r="A77" s="36" t="s">
        <v>60</v>
      </c>
      <c r="B77" s="30"/>
      <c r="C77" s="31">
        <v>10797</v>
      </c>
      <c r="D77" s="31">
        <v>8519</v>
      </c>
      <c r="E77" s="31">
        <v>8372</v>
      </c>
      <c r="F77" s="32"/>
      <c r="G77" s="32"/>
      <c r="H77" s="151">
        <v>17.943</v>
      </c>
      <c r="I77" s="151">
        <v>30.182</v>
      </c>
      <c r="J77" s="151"/>
      <c r="K77" s="33"/>
    </row>
    <row r="78" spans="1:11" s="34" customFormat="1" ht="11.25" customHeight="1">
      <c r="A78" s="36" t="s">
        <v>61</v>
      </c>
      <c r="B78" s="30"/>
      <c r="C78" s="31">
        <v>22713</v>
      </c>
      <c r="D78" s="31">
        <v>19525</v>
      </c>
      <c r="E78" s="31">
        <v>19550</v>
      </c>
      <c r="F78" s="32"/>
      <c r="G78" s="32"/>
      <c r="H78" s="151">
        <v>51.59</v>
      </c>
      <c r="I78" s="151">
        <v>47.389</v>
      </c>
      <c r="J78" s="151"/>
      <c r="K78" s="33"/>
    </row>
    <row r="79" spans="1:11" s="34" customFormat="1" ht="11.25" customHeight="1">
      <c r="A79" s="36" t="s">
        <v>62</v>
      </c>
      <c r="B79" s="30"/>
      <c r="C79" s="31">
        <v>172926</v>
      </c>
      <c r="D79" s="31">
        <v>162513</v>
      </c>
      <c r="E79" s="31">
        <v>135189.4</v>
      </c>
      <c r="F79" s="32"/>
      <c r="G79" s="32"/>
      <c r="H79" s="151">
        <v>293.246</v>
      </c>
      <c r="I79" s="151">
        <v>539.433</v>
      </c>
      <c r="J79" s="151"/>
      <c r="K79" s="33"/>
    </row>
    <row r="80" spans="1:11" s="43" customFormat="1" ht="11.25" customHeight="1">
      <c r="A80" s="44" t="s">
        <v>63</v>
      </c>
      <c r="B80" s="38"/>
      <c r="C80" s="39">
        <v>397252.70499999996</v>
      </c>
      <c r="D80" s="39">
        <v>359554</v>
      </c>
      <c r="E80" s="39">
        <v>325606.94999999995</v>
      </c>
      <c r="F80" s="40">
        <v>90.55856700245303</v>
      </c>
      <c r="G80" s="41"/>
      <c r="H80" s="152">
        <v>791.2977522911024</v>
      </c>
      <c r="I80" s="153">
        <v>1128.8139999999999</v>
      </c>
      <c r="J80" s="153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1"/>
      <c r="I81" s="151"/>
      <c r="J81" s="151"/>
      <c r="K81" s="33"/>
    </row>
    <row r="82" spans="1:11" s="34" customFormat="1" ht="11.25" customHeight="1">
      <c r="A82" s="36" t="s">
        <v>64</v>
      </c>
      <c r="B82" s="30"/>
      <c r="C82" s="31">
        <v>109</v>
      </c>
      <c r="D82" s="31">
        <v>120</v>
      </c>
      <c r="E82" s="31">
        <v>120</v>
      </c>
      <c r="F82" s="32"/>
      <c r="G82" s="32"/>
      <c r="H82" s="151">
        <v>0.163</v>
      </c>
      <c r="I82" s="151">
        <v>0.181</v>
      </c>
      <c r="J82" s="151"/>
      <c r="K82" s="33"/>
    </row>
    <row r="83" spans="1:11" s="34" customFormat="1" ht="11.25" customHeight="1">
      <c r="A83" s="36" t="s">
        <v>65</v>
      </c>
      <c r="B83" s="30"/>
      <c r="C83" s="31">
        <v>190</v>
      </c>
      <c r="D83" s="31">
        <v>170</v>
      </c>
      <c r="E83" s="31">
        <v>170</v>
      </c>
      <c r="F83" s="32"/>
      <c r="G83" s="32"/>
      <c r="H83" s="151">
        <v>0.19</v>
      </c>
      <c r="I83" s="151">
        <v>0.173</v>
      </c>
      <c r="J83" s="151"/>
      <c r="K83" s="33"/>
    </row>
    <row r="84" spans="1:11" s="43" customFormat="1" ht="11.25" customHeight="1">
      <c r="A84" s="37" t="s">
        <v>66</v>
      </c>
      <c r="B84" s="38"/>
      <c r="C84" s="39">
        <v>299</v>
      </c>
      <c r="D84" s="39">
        <v>290</v>
      </c>
      <c r="E84" s="39">
        <v>290</v>
      </c>
      <c r="F84" s="40">
        <v>100</v>
      </c>
      <c r="G84" s="41"/>
      <c r="H84" s="152">
        <v>0.353</v>
      </c>
      <c r="I84" s="153">
        <v>0.354</v>
      </c>
      <c r="J84" s="15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1"/>
      <c r="I85" s="151"/>
      <c r="J85" s="15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4"/>
      <c r="I86" s="155"/>
      <c r="J86" s="155"/>
      <c r="K86" s="51"/>
    </row>
    <row r="87" spans="1:11" s="43" customFormat="1" ht="11.25" customHeight="1">
      <c r="A87" s="52" t="s">
        <v>67</v>
      </c>
      <c r="B87" s="53"/>
      <c r="C87" s="54">
        <v>2249156.705</v>
      </c>
      <c r="D87" s="54">
        <v>2071606</v>
      </c>
      <c r="E87" s="54">
        <v>2009710.95</v>
      </c>
      <c r="F87" s="55">
        <f>IF(D87&gt;0,100*E87/D87,0)</f>
        <v>97.01221902234305</v>
      </c>
      <c r="G87" s="41"/>
      <c r="H87" s="156">
        <v>7943.393197587387</v>
      </c>
      <c r="I87" s="157">
        <v>4947.804</v>
      </c>
      <c r="J87" s="157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1" useFirstPageNumber="1" horizontalDpi="600" verticalDpi="600" orientation="portrait" paperSize="9" scale="7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K625"/>
  <sheetViews>
    <sheetView view="pageBreakPreview" zoomScale="81" zoomScaleSheetLayoutView="81" zoomScalePageLayoutView="0" workbookViewId="0" topLeftCell="A1">
      <selection activeCell="A1" sqref="A1"/>
    </sheetView>
  </sheetViews>
  <sheetFormatPr defaultColWidth="9.8515625" defaultRowHeight="11.25" customHeight="1"/>
  <cols>
    <col min="1" max="1" width="20.28125" style="63" customWidth="1"/>
    <col min="2" max="2" width="0.85546875" style="63" customWidth="1"/>
    <col min="3" max="3" width="13.7109375" style="63" customWidth="1"/>
    <col min="4" max="4" width="13.140625" style="63" customWidth="1"/>
    <col min="5" max="6" width="12.421875" style="63" customWidth="1"/>
    <col min="7" max="7" width="0.71875" style="63" customWidth="1"/>
    <col min="8" max="8" width="13.421875" style="63" customWidth="1"/>
    <col min="9" max="9" width="13.28125" style="63" customWidth="1"/>
    <col min="10" max="11" width="12.421875" style="63" customWidth="1"/>
    <col min="12" max="12" width="9.8515625" style="63" customWidth="1"/>
    <col min="13" max="15" width="11.421875" style="7" customWidth="1"/>
    <col min="16" max="16384" width="9.8515625" style="63" customWidth="1"/>
  </cols>
  <sheetData>
    <row r="1" spans="1:11" s="1" customFormat="1" ht="12.75" customHeigh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s="1" customFormat="1" ht="11.25" customHeight="1">
      <c r="A2" s="3" t="s">
        <v>72</v>
      </c>
      <c r="B2" s="4"/>
      <c r="C2" s="4"/>
      <c r="D2" s="4"/>
      <c r="E2" s="5"/>
      <c r="F2" s="4"/>
      <c r="G2" s="4"/>
      <c r="H2" s="4"/>
      <c r="I2" s="6"/>
      <c r="J2" s="200" t="s">
        <v>69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01" t="s">
        <v>2</v>
      </c>
      <c r="D4" s="202"/>
      <c r="E4" s="202"/>
      <c r="F4" s="203"/>
      <c r="G4" s="10"/>
      <c r="H4" s="204" t="s">
        <v>3</v>
      </c>
      <c r="I4" s="205"/>
      <c r="J4" s="205"/>
      <c r="K4" s="206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2016</v>
      </c>
      <c r="D6" s="17">
        <f>E6-1</f>
        <v>2017</v>
      </c>
      <c r="E6" s="17">
        <v>2018</v>
      </c>
      <c r="F6" s="18">
        <f>E6</f>
        <v>2018</v>
      </c>
      <c r="G6" s="19"/>
      <c r="H6" s="16">
        <f>J6-2</f>
        <v>2016</v>
      </c>
      <c r="I6" s="17">
        <f>J6-1</f>
        <v>2017</v>
      </c>
      <c r="J6" s="17">
        <v>2018</v>
      </c>
      <c r="K6" s="18">
        <f>J6</f>
        <v>2018</v>
      </c>
    </row>
    <row r="7" spans="1:11" s="11" customFormat="1" ht="11.25" customHeight="1" thickBot="1">
      <c r="A7" s="20"/>
      <c r="B7" s="9"/>
      <c r="C7" s="21" t="s">
        <v>6</v>
      </c>
      <c r="D7" s="22" t="s">
        <v>6</v>
      </c>
      <c r="E7" s="22">
        <v>10</v>
      </c>
      <c r="F7" s="23" t="str">
        <f>CONCATENATE(D6,"=100")</f>
        <v>2017=100</v>
      </c>
      <c r="G7" s="24"/>
      <c r="H7" s="21" t="s">
        <v>6</v>
      </c>
      <c r="I7" s="22" t="s">
        <v>6</v>
      </c>
      <c r="J7" s="22"/>
      <c r="K7" s="23" t="str">
        <f>CONCATENATE(I6,"=100")</f>
        <v>2017=100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51"/>
      <c r="I9" s="151"/>
      <c r="J9" s="151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51"/>
      <c r="I10" s="151"/>
      <c r="J10" s="151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51"/>
      <c r="I11" s="151"/>
      <c r="J11" s="151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51"/>
      <c r="I12" s="151"/>
      <c r="J12" s="151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52"/>
      <c r="I13" s="153"/>
      <c r="J13" s="15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1"/>
      <c r="I14" s="151"/>
      <c r="J14" s="151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52"/>
      <c r="I15" s="153"/>
      <c r="J15" s="15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1"/>
      <c r="I16" s="151"/>
      <c r="J16" s="151"/>
      <c r="K16" s="33"/>
    </row>
    <row r="17" spans="1:11" s="43" customFormat="1" ht="11.25" customHeight="1">
      <c r="A17" s="37" t="s">
        <v>13</v>
      </c>
      <c r="B17" s="38"/>
      <c r="C17" s="39"/>
      <c r="D17" s="39">
        <v>145</v>
      </c>
      <c r="E17" s="39"/>
      <c r="F17" s="40"/>
      <c r="G17" s="41"/>
      <c r="H17" s="152"/>
      <c r="I17" s="153">
        <v>0.177</v>
      </c>
      <c r="J17" s="15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1"/>
      <c r="I18" s="151"/>
      <c r="J18" s="151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51"/>
      <c r="I19" s="151"/>
      <c r="J19" s="151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51"/>
      <c r="I20" s="151"/>
      <c r="J20" s="151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1"/>
      <c r="I21" s="151"/>
      <c r="J21" s="151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52"/>
      <c r="I22" s="153"/>
      <c r="J22" s="15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1"/>
      <c r="I23" s="151"/>
      <c r="J23" s="151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52"/>
      <c r="I24" s="153"/>
      <c r="J24" s="15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1"/>
      <c r="I25" s="151"/>
      <c r="J25" s="151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52"/>
      <c r="I26" s="153"/>
      <c r="J26" s="15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1"/>
      <c r="I27" s="151"/>
      <c r="J27" s="151"/>
      <c r="K27" s="33"/>
    </row>
    <row r="28" spans="1:11" s="34" customFormat="1" ht="11.25" customHeight="1">
      <c r="A28" s="36" t="s">
        <v>20</v>
      </c>
      <c r="B28" s="30"/>
      <c r="C28" s="31">
        <v>2689</v>
      </c>
      <c r="D28" s="31">
        <v>3152</v>
      </c>
      <c r="E28" s="31">
        <v>3200</v>
      </c>
      <c r="F28" s="32"/>
      <c r="G28" s="32"/>
      <c r="H28" s="151">
        <v>12.809</v>
      </c>
      <c r="I28" s="151">
        <v>9.877</v>
      </c>
      <c r="J28" s="151"/>
      <c r="K28" s="33"/>
    </row>
    <row r="29" spans="1:11" s="34" customFormat="1" ht="11.25" customHeight="1">
      <c r="A29" s="36" t="s">
        <v>21</v>
      </c>
      <c r="B29" s="30"/>
      <c r="C29" s="31">
        <v>4730</v>
      </c>
      <c r="D29" s="31">
        <v>4729</v>
      </c>
      <c r="E29" s="31">
        <v>3184</v>
      </c>
      <c r="F29" s="32"/>
      <c r="G29" s="32"/>
      <c r="H29" s="151">
        <v>8.769</v>
      </c>
      <c r="I29" s="151">
        <v>6.508</v>
      </c>
      <c r="J29" s="151"/>
      <c r="K29" s="33"/>
    </row>
    <row r="30" spans="1:11" s="34" customFormat="1" ht="11.25" customHeight="1">
      <c r="A30" s="36" t="s">
        <v>22</v>
      </c>
      <c r="B30" s="30"/>
      <c r="C30" s="31">
        <v>3079</v>
      </c>
      <c r="D30" s="31">
        <v>5033</v>
      </c>
      <c r="E30" s="31">
        <v>5000</v>
      </c>
      <c r="F30" s="32"/>
      <c r="G30" s="32"/>
      <c r="H30" s="151">
        <v>10.009</v>
      </c>
      <c r="I30" s="151">
        <v>7.445</v>
      </c>
      <c r="J30" s="151"/>
      <c r="K30" s="33"/>
    </row>
    <row r="31" spans="1:11" s="43" customFormat="1" ht="11.25" customHeight="1">
      <c r="A31" s="44" t="s">
        <v>23</v>
      </c>
      <c r="B31" s="38"/>
      <c r="C31" s="39">
        <v>10498</v>
      </c>
      <c r="D31" s="39">
        <v>12914</v>
      </c>
      <c r="E31" s="39">
        <v>11384</v>
      </c>
      <c r="F31" s="40">
        <v>88.15239275205204</v>
      </c>
      <c r="G31" s="41"/>
      <c r="H31" s="152">
        <v>31.587</v>
      </c>
      <c r="I31" s="153">
        <v>23.830000000000002</v>
      </c>
      <c r="J31" s="15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1"/>
      <c r="I32" s="151"/>
      <c r="J32" s="151"/>
      <c r="K32" s="33"/>
    </row>
    <row r="33" spans="1:11" s="34" customFormat="1" ht="11.25" customHeight="1">
      <c r="A33" s="36" t="s">
        <v>24</v>
      </c>
      <c r="B33" s="30"/>
      <c r="C33" s="31">
        <v>350</v>
      </c>
      <c r="D33" s="31">
        <v>350</v>
      </c>
      <c r="E33" s="31">
        <v>360</v>
      </c>
      <c r="F33" s="32"/>
      <c r="G33" s="32"/>
      <c r="H33" s="151">
        <v>1.56</v>
      </c>
      <c r="I33" s="151">
        <v>1.2</v>
      </c>
      <c r="J33" s="151"/>
      <c r="K33" s="33"/>
    </row>
    <row r="34" spans="1:11" s="34" customFormat="1" ht="11.25" customHeight="1">
      <c r="A34" s="36" t="s">
        <v>25</v>
      </c>
      <c r="B34" s="30"/>
      <c r="C34" s="31">
        <v>805</v>
      </c>
      <c r="D34" s="31">
        <v>750</v>
      </c>
      <c r="E34" s="31">
        <v>750</v>
      </c>
      <c r="F34" s="32"/>
      <c r="G34" s="32"/>
      <c r="H34" s="151">
        <v>3.05</v>
      </c>
      <c r="I34" s="151">
        <v>2.05</v>
      </c>
      <c r="J34" s="151"/>
      <c r="K34" s="33"/>
    </row>
    <row r="35" spans="1:11" s="34" customFormat="1" ht="11.25" customHeight="1">
      <c r="A35" s="36" t="s">
        <v>26</v>
      </c>
      <c r="B35" s="30"/>
      <c r="C35" s="31">
        <v>5000</v>
      </c>
      <c r="D35" s="31">
        <v>2000</v>
      </c>
      <c r="E35" s="31">
        <v>1000</v>
      </c>
      <c r="F35" s="32"/>
      <c r="G35" s="32"/>
      <c r="H35" s="151">
        <v>19</v>
      </c>
      <c r="I35" s="151">
        <v>6.3</v>
      </c>
      <c r="J35" s="151"/>
      <c r="K35" s="33"/>
    </row>
    <row r="36" spans="1:11" s="34" customFormat="1" ht="11.25" customHeight="1">
      <c r="A36" s="36" t="s">
        <v>27</v>
      </c>
      <c r="B36" s="30"/>
      <c r="C36" s="31"/>
      <c r="D36" s="31">
        <v>72</v>
      </c>
      <c r="E36" s="31">
        <v>72</v>
      </c>
      <c r="F36" s="32"/>
      <c r="G36" s="32"/>
      <c r="H36" s="151"/>
      <c r="I36" s="151">
        <v>0.252</v>
      </c>
      <c r="J36" s="151"/>
      <c r="K36" s="33"/>
    </row>
    <row r="37" spans="1:11" s="43" customFormat="1" ht="11.25" customHeight="1">
      <c r="A37" s="37" t="s">
        <v>28</v>
      </c>
      <c r="B37" s="38"/>
      <c r="C37" s="39">
        <v>6155</v>
      </c>
      <c r="D37" s="39">
        <v>3172</v>
      </c>
      <c r="E37" s="39">
        <v>2182</v>
      </c>
      <c r="F37" s="40">
        <v>68.78940731399747</v>
      </c>
      <c r="G37" s="41"/>
      <c r="H37" s="152">
        <v>23.61</v>
      </c>
      <c r="I37" s="153">
        <v>9.802000000000001</v>
      </c>
      <c r="J37" s="15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1"/>
      <c r="I38" s="151"/>
      <c r="J38" s="151"/>
      <c r="K38" s="33"/>
    </row>
    <row r="39" spans="1:11" s="43" customFormat="1" ht="11.25" customHeight="1">
      <c r="A39" s="37" t="s">
        <v>29</v>
      </c>
      <c r="B39" s="38"/>
      <c r="C39" s="39">
        <v>11480</v>
      </c>
      <c r="D39" s="39">
        <v>12820</v>
      </c>
      <c r="E39" s="39">
        <v>12820</v>
      </c>
      <c r="F39" s="40">
        <v>100</v>
      </c>
      <c r="G39" s="41"/>
      <c r="H39" s="152">
        <v>18.5</v>
      </c>
      <c r="I39" s="153">
        <v>21</v>
      </c>
      <c r="J39" s="15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1"/>
      <c r="I40" s="151"/>
      <c r="J40" s="151"/>
      <c r="K40" s="33"/>
    </row>
    <row r="41" spans="1:11" s="34" customFormat="1" ht="11.25" customHeight="1">
      <c r="A41" s="29" t="s">
        <v>30</v>
      </c>
      <c r="B41" s="30"/>
      <c r="C41" s="31">
        <v>11250</v>
      </c>
      <c r="D41" s="31">
        <v>12585</v>
      </c>
      <c r="E41" s="31">
        <v>11040</v>
      </c>
      <c r="F41" s="32"/>
      <c r="G41" s="32"/>
      <c r="H41" s="151">
        <v>36.523</v>
      </c>
      <c r="I41" s="151">
        <v>8.349</v>
      </c>
      <c r="J41" s="151"/>
      <c r="K41" s="33"/>
    </row>
    <row r="42" spans="1:11" s="34" customFormat="1" ht="11.25" customHeight="1">
      <c r="A42" s="36" t="s">
        <v>31</v>
      </c>
      <c r="B42" s="30"/>
      <c r="C42" s="31">
        <v>4500</v>
      </c>
      <c r="D42" s="31">
        <v>4500</v>
      </c>
      <c r="E42" s="31">
        <v>4300</v>
      </c>
      <c r="F42" s="32"/>
      <c r="G42" s="32"/>
      <c r="H42" s="151">
        <v>19.508</v>
      </c>
      <c r="I42" s="151">
        <v>7.236</v>
      </c>
      <c r="J42" s="151"/>
      <c r="K42" s="33"/>
    </row>
    <row r="43" spans="1:11" s="34" customFormat="1" ht="11.25" customHeight="1">
      <c r="A43" s="36" t="s">
        <v>32</v>
      </c>
      <c r="B43" s="30"/>
      <c r="C43" s="31">
        <v>1400</v>
      </c>
      <c r="D43" s="31">
        <v>1350</v>
      </c>
      <c r="E43" s="31">
        <v>1300</v>
      </c>
      <c r="F43" s="32"/>
      <c r="G43" s="32"/>
      <c r="H43" s="151">
        <v>5.491</v>
      </c>
      <c r="I43" s="151">
        <v>0.867</v>
      </c>
      <c r="J43" s="151"/>
      <c r="K43" s="33"/>
    </row>
    <row r="44" spans="1:11" s="34" customFormat="1" ht="11.25" customHeight="1">
      <c r="A44" s="36" t="s">
        <v>33</v>
      </c>
      <c r="B44" s="30"/>
      <c r="C44" s="31">
        <v>10000</v>
      </c>
      <c r="D44" s="31">
        <v>10000</v>
      </c>
      <c r="E44" s="31">
        <v>10000</v>
      </c>
      <c r="F44" s="32"/>
      <c r="G44" s="32"/>
      <c r="H44" s="151">
        <v>46.086</v>
      </c>
      <c r="I44" s="151">
        <v>9.787</v>
      </c>
      <c r="J44" s="151"/>
      <c r="K44" s="33"/>
    </row>
    <row r="45" spans="1:11" s="34" customFormat="1" ht="11.25" customHeight="1">
      <c r="A45" s="36" t="s">
        <v>34</v>
      </c>
      <c r="B45" s="30"/>
      <c r="C45" s="31">
        <v>1000</v>
      </c>
      <c r="D45" s="31">
        <v>1000</v>
      </c>
      <c r="E45" s="31">
        <v>1000</v>
      </c>
      <c r="F45" s="32"/>
      <c r="G45" s="32"/>
      <c r="H45" s="151">
        <v>3.809</v>
      </c>
      <c r="I45" s="151">
        <v>1.254</v>
      </c>
      <c r="J45" s="151"/>
      <c r="K45" s="33"/>
    </row>
    <row r="46" spans="1:11" s="34" customFormat="1" ht="11.25" customHeight="1">
      <c r="A46" s="36" t="s">
        <v>35</v>
      </c>
      <c r="B46" s="30"/>
      <c r="C46" s="31">
        <v>18000</v>
      </c>
      <c r="D46" s="31">
        <v>18000</v>
      </c>
      <c r="E46" s="31">
        <v>15000</v>
      </c>
      <c r="F46" s="32"/>
      <c r="G46" s="32"/>
      <c r="H46" s="151">
        <v>60.474</v>
      </c>
      <c r="I46" s="151">
        <v>23.419</v>
      </c>
      <c r="J46" s="151"/>
      <c r="K46" s="33"/>
    </row>
    <row r="47" spans="1:11" s="34" customFormat="1" ht="11.25" customHeight="1">
      <c r="A47" s="36" t="s">
        <v>36</v>
      </c>
      <c r="B47" s="30"/>
      <c r="C47" s="31">
        <v>5000</v>
      </c>
      <c r="D47" s="31">
        <v>8040</v>
      </c>
      <c r="E47" s="31">
        <v>8040</v>
      </c>
      <c r="F47" s="32"/>
      <c r="G47" s="32"/>
      <c r="H47" s="151">
        <v>18.98</v>
      </c>
      <c r="I47" s="151">
        <v>11.466</v>
      </c>
      <c r="J47" s="151"/>
      <c r="K47" s="33"/>
    </row>
    <row r="48" spans="1:11" s="34" customFormat="1" ht="11.25" customHeight="1">
      <c r="A48" s="36" t="s">
        <v>37</v>
      </c>
      <c r="B48" s="30"/>
      <c r="C48" s="31">
        <v>1840</v>
      </c>
      <c r="D48" s="31">
        <v>1750</v>
      </c>
      <c r="E48" s="31">
        <v>1525</v>
      </c>
      <c r="F48" s="32"/>
      <c r="G48" s="32"/>
      <c r="H48" s="151">
        <v>8.345</v>
      </c>
      <c r="I48" s="151">
        <v>1.858</v>
      </c>
      <c r="J48" s="151"/>
      <c r="K48" s="33"/>
    </row>
    <row r="49" spans="1:11" s="34" customFormat="1" ht="11.25" customHeight="1">
      <c r="A49" s="36" t="s">
        <v>38</v>
      </c>
      <c r="B49" s="30"/>
      <c r="C49" s="31">
        <v>9620</v>
      </c>
      <c r="D49" s="31">
        <v>9721</v>
      </c>
      <c r="E49" s="31">
        <v>5640</v>
      </c>
      <c r="F49" s="32"/>
      <c r="G49" s="32"/>
      <c r="H49" s="151">
        <v>41.706</v>
      </c>
      <c r="I49" s="151">
        <v>12.852</v>
      </c>
      <c r="J49" s="151"/>
      <c r="K49" s="33"/>
    </row>
    <row r="50" spans="1:11" s="43" customFormat="1" ht="11.25" customHeight="1">
      <c r="A50" s="44" t="s">
        <v>39</v>
      </c>
      <c r="B50" s="38"/>
      <c r="C50" s="39">
        <v>62610</v>
      </c>
      <c r="D50" s="39">
        <v>66946</v>
      </c>
      <c r="E50" s="39">
        <v>57845</v>
      </c>
      <c r="F50" s="40">
        <v>86.40546111791593</v>
      </c>
      <c r="G50" s="41"/>
      <c r="H50" s="152">
        <v>240.92199999999997</v>
      </c>
      <c r="I50" s="153">
        <v>77.08800000000001</v>
      </c>
      <c r="J50" s="15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1"/>
      <c r="I51" s="151"/>
      <c r="J51" s="151"/>
      <c r="K51" s="33"/>
    </row>
    <row r="52" spans="1:11" s="43" customFormat="1" ht="11.25" customHeight="1">
      <c r="A52" s="37" t="s">
        <v>40</v>
      </c>
      <c r="B52" s="38"/>
      <c r="C52" s="39">
        <v>517</v>
      </c>
      <c r="D52" s="39">
        <v>553</v>
      </c>
      <c r="E52" s="39">
        <v>553</v>
      </c>
      <c r="F52" s="40">
        <v>100</v>
      </c>
      <c r="G52" s="41"/>
      <c r="H52" s="152">
        <v>1.369</v>
      </c>
      <c r="I52" s="153">
        <v>1.474</v>
      </c>
      <c r="J52" s="15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1"/>
      <c r="I53" s="151"/>
      <c r="J53" s="151"/>
      <c r="K53" s="33"/>
    </row>
    <row r="54" spans="1:11" s="34" customFormat="1" ht="11.25" customHeight="1">
      <c r="A54" s="36" t="s">
        <v>41</v>
      </c>
      <c r="B54" s="30"/>
      <c r="C54" s="31">
        <v>33000</v>
      </c>
      <c r="D54" s="31">
        <v>25713</v>
      </c>
      <c r="E54" s="31">
        <v>21500</v>
      </c>
      <c r="F54" s="32"/>
      <c r="G54" s="32"/>
      <c r="H54" s="151">
        <v>87</v>
      </c>
      <c r="I54" s="151">
        <v>49.48</v>
      </c>
      <c r="J54" s="151"/>
      <c r="K54" s="33"/>
    </row>
    <row r="55" spans="1:11" s="34" customFormat="1" ht="11.25" customHeight="1">
      <c r="A55" s="36" t="s">
        <v>42</v>
      </c>
      <c r="B55" s="30"/>
      <c r="C55" s="31">
        <v>44873</v>
      </c>
      <c r="D55" s="31">
        <v>43329</v>
      </c>
      <c r="E55" s="31">
        <v>43500</v>
      </c>
      <c r="F55" s="32"/>
      <c r="G55" s="32"/>
      <c r="H55" s="151">
        <v>134.619</v>
      </c>
      <c r="I55" s="151">
        <v>116.99</v>
      </c>
      <c r="J55" s="151"/>
      <c r="K55" s="33"/>
    </row>
    <row r="56" spans="1:11" s="34" customFormat="1" ht="11.25" customHeight="1">
      <c r="A56" s="36" t="s">
        <v>43</v>
      </c>
      <c r="B56" s="30"/>
      <c r="C56" s="31">
        <v>45000</v>
      </c>
      <c r="D56" s="31">
        <v>31347</v>
      </c>
      <c r="E56" s="31">
        <v>33770</v>
      </c>
      <c r="F56" s="32"/>
      <c r="G56" s="32"/>
      <c r="H56" s="151">
        <v>125</v>
      </c>
      <c r="I56" s="151">
        <v>118.999</v>
      </c>
      <c r="J56" s="151"/>
      <c r="K56" s="33"/>
    </row>
    <row r="57" spans="1:11" s="34" customFormat="1" ht="11.25" customHeight="1">
      <c r="A57" s="36" t="s">
        <v>44</v>
      </c>
      <c r="B57" s="30"/>
      <c r="C57" s="31">
        <v>8667</v>
      </c>
      <c r="D57" s="31">
        <v>9347</v>
      </c>
      <c r="E57" s="31">
        <v>9347</v>
      </c>
      <c r="F57" s="32"/>
      <c r="G57" s="32"/>
      <c r="H57" s="151">
        <v>43.335</v>
      </c>
      <c r="I57" s="151">
        <v>16.081345662569404</v>
      </c>
      <c r="J57" s="151"/>
      <c r="K57" s="33"/>
    </row>
    <row r="58" spans="1:11" s="34" customFormat="1" ht="11.25" customHeight="1">
      <c r="A58" s="36" t="s">
        <v>45</v>
      </c>
      <c r="B58" s="30"/>
      <c r="C58" s="31">
        <v>3964</v>
      </c>
      <c r="D58" s="31">
        <v>4085</v>
      </c>
      <c r="E58" s="31">
        <v>4085</v>
      </c>
      <c r="F58" s="32"/>
      <c r="G58" s="32"/>
      <c r="H58" s="151">
        <v>14.072</v>
      </c>
      <c r="I58" s="151">
        <v>3.922</v>
      </c>
      <c r="J58" s="151"/>
      <c r="K58" s="33"/>
    </row>
    <row r="59" spans="1:11" s="43" customFormat="1" ht="11.25" customHeight="1">
      <c r="A59" s="37" t="s">
        <v>46</v>
      </c>
      <c r="B59" s="38"/>
      <c r="C59" s="39">
        <v>135504</v>
      </c>
      <c r="D59" s="39">
        <v>113821</v>
      </c>
      <c r="E59" s="39">
        <v>112202</v>
      </c>
      <c r="F59" s="40">
        <v>98.57759112993209</v>
      </c>
      <c r="G59" s="41"/>
      <c r="H59" s="152">
        <v>404.026</v>
      </c>
      <c r="I59" s="153">
        <v>305.4723456625694</v>
      </c>
      <c r="J59" s="15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1"/>
      <c r="I60" s="151"/>
      <c r="J60" s="151"/>
      <c r="K60" s="33"/>
    </row>
    <row r="61" spans="1:11" s="34" customFormat="1" ht="11.25" customHeight="1">
      <c r="A61" s="36" t="s">
        <v>47</v>
      </c>
      <c r="B61" s="30"/>
      <c r="C61" s="31">
        <v>775</v>
      </c>
      <c r="D61" s="31">
        <v>612.5</v>
      </c>
      <c r="E61" s="31">
        <v>490</v>
      </c>
      <c r="F61" s="32"/>
      <c r="G61" s="32"/>
      <c r="H61" s="151">
        <v>0.8815625</v>
      </c>
      <c r="I61" s="151">
        <v>1.2575</v>
      </c>
      <c r="J61" s="151"/>
      <c r="K61" s="33"/>
    </row>
    <row r="62" spans="1:11" s="34" customFormat="1" ht="11.25" customHeight="1">
      <c r="A62" s="36" t="s">
        <v>48</v>
      </c>
      <c r="B62" s="30"/>
      <c r="C62" s="31">
        <v>336</v>
      </c>
      <c r="D62" s="31">
        <v>336</v>
      </c>
      <c r="E62" s="31">
        <v>336</v>
      </c>
      <c r="F62" s="32"/>
      <c r="G62" s="32"/>
      <c r="H62" s="151">
        <v>0.581</v>
      </c>
      <c r="I62" s="151">
        <v>0.447</v>
      </c>
      <c r="J62" s="151"/>
      <c r="K62" s="33"/>
    </row>
    <row r="63" spans="1:11" s="34" customFormat="1" ht="11.25" customHeight="1">
      <c r="A63" s="36" t="s">
        <v>49</v>
      </c>
      <c r="B63" s="30"/>
      <c r="C63" s="31">
        <v>1811</v>
      </c>
      <c r="D63" s="31">
        <v>1861.2</v>
      </c>
      <c r="E63" s="31">
        <v>1764</v>
      </c>
      <c r="F63" s="32"/>
      <c r="G63" s="32"/>
      <c r="H63" s="151">
        <v>1.2756083428739953</v>
      </c>
      <c r="I63" s="151">
        <v>4.192</v>
      </c>
      <c r="J63" s="151"/>
      <c r="K63" s="33"/>
    </row>
    <row r="64" spans="1:11" s="43" customFormat="1" ht="11.25" customHeight="1">
      <c r="A64" s="37" t="s">
        <v>50</v>
      </c>
      <c r="B64" s="38"/>
      <c r="C64" s="39">
        <v>2922</v>
      </c>
      <c r="D64" s="39">
        <v>2809.7</v>
      </c>
      <c r="E64" s="39">
        <v>2590</v>
      </c>
      <c r="F64" s="40">
        <v>92.18065985692424</v>
      </c>
      <c r="G64" s="41"/>
      <c r="H64" s="152">
        <v>2.7381708428739953</v>
      </c>
      <c r="I64" s="153">
        <v>5.8965000000000005</v>
      </c>
      <c r="J64" s="15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1"/>
      <c r="I65" s="151"/>
      <c r="J65" s="151"/>
      <c r="K65" s="33"/>
    </row>
    <row r="66" spans="1:11" s="43" customFormat="1" ht="11.25" customHeight="1">
      <c r="A66" s="37" t="s">
        <v>51</v>
      </c>
      <c r="B66" s="38"/>
      <c r="C66" s="39">
        <v>10085</v>
      </c>
      <c r="D66" s="39">
        <v>8372</v>
      </c>
      <c r="E66" s="39">
        <v>9000</v>
      </c>
      <c r="F66" s="40">
        <v>107.5011944577162</v>
      </c>
      <c r="G66" s="41"/>
      <c r="H66" s="152">
        <v>6.182</v>
      </c>
      <c r="I66" s="153">
        <v>8.232</v>
      </c>
      <c r="J66" s="15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1"/>
      <c r="I67" s="151"/>
      <c r="J67" s="151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51"/>
      <c r="I68" s="151"/>
      <c r="J68" s="151"/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51"/>
      <c r="I69" s="151"/>
      <c r="J69" s="151"/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52"/>
      <c r="I70" s="153"/>
      <c r="J70" s="15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1"/>
      <c r="I71" s="151"/>
      <c r="J71" s="151"/>
      <c r="K71" s="33"/>
    </row>
    <row r="72" spans="1:11" s="34" customFormat="1" ht="11.25" customHeight="1">
      <c r="A72" s="36" t="s">
        <v>55</v>
      </c>
      <c r="B72" s="30"/>
      <c r="C72" s="31">
        <v>9627</v>
      </c>
      <c r="D72" s="31">
        <v>8575</v>
      </c>
      <c r="E72" s="31">
        <v>8575</v>
      </c>
      <c r="F72" s="32"/>
      <c r="G72" s="32"/>
      <c r="H72" s="151">
        <v>3.022</v>
      </c>
      <c r="I72" s="151">
        <v>14.275</v>
      </c>
      <c r="J72" s="151"/>
      <c r="K72" s="33"/>
    </row>
    <row r="73" spans="1:11" s="34" customFormat="1" ht="11.25" customHeight="1">
      <c r="A73" s="36" t="s">
        <v>56</v>
      </c>
      <c r="B73" s="30"/>
      <c r="C73" s="31">
        <v>5900</v>
      </c>
      <c r="D73" s="31">
        <v>800</v>
      </c>
      <c r="E73" s="31">
        <v>800</v>
      </c>
      <c r="F73" s="32"/>
      <c r="G73" s="32"/>
      <c r="H73" s="151">
        <v>14.455000000000002</v>
      </c>
      <c r="I73" s="151">
        <v>1.988</v>
      </c>
      <c r="J73" s="151"/>
      <c r="K73" s="33"/>
    </row>
    <row r="74" spans="1:11" s="34" customFormat="1" ht="11.25" customHeight="1">
      <c r="A74" s="36" t="s">
        <v>57</v>
      </c>
      <c r="B74" s="30"/>
      <c r="C74" s="31">
        <v>8807</v>
      </c>
      <c r="D74" s="31">
        <v>11576</v>
      </c>
      <c r="E74" s="31">
        <v>11576</v>
      </c>
      <c r="F74" s="32"/>
      <c r="G74" s="32"/>
      <c r="H74" s="151">
        <v>12.99</v>
      </c>
      <c r="I74" s="151">
        <v>15.049</v>
      </c>
      <c r="J74" s="151"/>
      <c r="K74" s="33"/>
    </row>
    <row r="75" spans="1:11" s="34" customFormat="1" ht="11.25" customHeight="1">
      <c r="A75" s="36" t="s">
        <v>58</v>
      </c>
      <c r="B75" s="30"/>
      <c r="C75" s="31">
        <v>33900.804096403765</v>
      </c>
      <c r="D75" s="31">
        <v>32151</v>
      </c>
      <c r="E75" s="31">
        <v>32151</v>
      </c>
      <c r="F75" s="32"/>
      <c r="G75" s="32"/>
      <c r="H75" s="151">
        <v>33.5691379836552</v>
      </c>
      <c r="I75" s="151">
        <v>59.865</v>
      </c>
      <c r="J75" s="151"/>
      <c r="K75" s="33"/>
    </row>
    <row r="76" spans="1:11" s="34" customFormat="1" ht="11.25" customHeight="1">
      <c r="A76" s="36" t="s">
        <v>59</v>
      </c>
      <c r="B76" s="30"/>
      <c r="C76" s="31">
        <v>830</v>
      </c>
      <c r="D76" s="31">
        <v>730</v>
      </c>
      <c r="E76" s="31">
        <v>730</v>
      </c>
      <c r="F76" s="32"/>
      <c r="G76" s="32"/>
      <c r="H76" s="151">
        <v>2.739</v>
      </c>
      <c r="I76" s="151">
        <v>2.555</v>
      </c>
      <c r="J76" s="151"/>
      <c r="K76" s="33"/>
    </row>
    <row r="77" spans="1:11" s="34" customFormat="1" ht="11.25" customHeight="1">
      <c r="A77" s="36" t="s">
        <v>60</v>
      </c>
      <c r="B77" s="30"/>
      <c r="C77" s="31">
        <v>2763</v>
      </c>
      <c r="D77" s="31">
        <v>2942</v>
      </c>
      <c r="E77" s="31">
        <v>2942</v>
      </c>
      <c r="F77" s="32"/>
      <c r="G77" s="32"/>
      <c r="H77" s="151">
        <v>5.633</v>
      </c>
      <c r="I77" s="151">
        <v>7.649</v>
      </c>
      <c r="J77" s="151"/>
      <c r="K77" s="33"/>
    </row>
    <row r="78" spans="1:11" s="34" customFormat="1" ht="11.25" customHeight="1">
      <c r="A78" s="36" t="s">
        <v>61</v>
      </c>
      <c r="B78" s="30"/>
      <c r="C78" s="31">
        <v>2300</v>
      </c>
      <c r="D78" s="31">
        <v>2200</v>
      </c>
      <c r="E78" s="31">
        <v>2200</v>
      </c>
      <c r="F78" s="32"/>
      <c r="G78" s="32"/>
      <c r="H78" s="151">
        <v>5.405</v>
      </c>
      <c r="I78" s="151">
        <v>5.28</v>
      </c>
      <c r="J78" s="151"/>
      <c r="K78" s="33"/>
    </row>
    <row r="79" spans="1:11" s="34" customFormat="1" ht="11.25" customHeight="1">
      <c r="A79" s="36" t="s">
        <v>62</v>
      </c>
      <c r="B79" s="30"/>
      <c r="C79" s="31">
        <v>499</v>
      </c>
      <c r="D79" s="31">
        <v>550</v>
      </c>
      <c r="E79" s="31">
        <v>759.75</v>
      </c>
      <c r="F79" s="32"/>
      <c r="G79" s="32"/>
      <c r="H79" s="151">
        <v>1.577</v>
      </c>
      <c r="I79" s="151">
        <v>1.645</v>
      </c>
      <c r="J79" s="151"/>
      <c r="K79" s="33"/>
    </row>
    <row r="80" spans="1:11" s="43" customFormat="1" ht="11.25" customHeight="1">
      <c r="A80" s="44" t="s">
        <v>63</v>
      </c>
      <c r="B80" s="38"/>
      <c r="C80" s="39">
        <v>64626.804096403765</v>
      </c>
      <c r="D80" s="39">
        <v>59524</v>
      </c>
      <c r="E80" s="39">
        <v>59733.75</v>
      </c>
      <c r="F80" s="40">
        <v>100.3523788723876</v>
      </c>
      <c r="G80" s="41"/>
      <c r="H80" s="152">
        <v>79.39013798365521</v>
      </c>
      <c r="I80" s="153">
        <v>108.30600000000001</v>
      </c>
      <c r="J80" s="153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1"/>
      <c r="I81" s="151"/>
      <c r="J81" s="151"/>
      <c r="K81" s="33"/>
    </row>
    <row r="82" spans="1:11" s="34" customFormat="1" ht="11.25" customHeight="1">
      <c r="A82" s="36" t="s">
        <v>64</v>
      </c>
      <c r="B82" s="30"/>
      <c r="C82" s="31">
        <v>64</v>
      </c>
      <c r="D82" s="31"/>
      <c r="E82" s="31"/>
      <c r="F82" s="32"/>
      <c r="G82" s="32"/>
      <c r="H82" s="151">
        <v>0.096</v>
      </c>
      <c r="I82" s="151"/>
      <c r="J82" s="151"/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51"/>
      <c r="I83" s="151"/>
      <c r="J83" s="151"/>
      <c r="K83" s="33"/>
    </row>
    <row r="84" spans="1:11" s="43" customFormat="1" ht="11.25" customHeight="1">
      <c r="A84" s="37" t="s">
        <v>66</v>
      </c>
      <c r="B84" s="38"/>
      <c r="C84" s="39">
        <v>64</v>
      </c>
      <c r="D84" s="39"/>
      <c r="E84" s="39"/>
      <c r="F84" s="40"/>
      <c r="G84" s="41"/>
      <c r="H84" s="152">
        <v>0.096</v>
      </c>
      <c r="I84" s="153"/>
      <c r="J84" s="15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1"/>
      <c r="I85" s="151"/>
      <c r="J85" s="15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4"/>
      <c r="I86" s="155"/>
      <c r="J86" s="155"/>
      <c r="K86" s="51"/>
    </row>
    <row r="87" spans="1:11" s="43" customFormat="1" ht="11.25" customHeight="1">
      <c r="A87" s="52" t="s">
        <v>67</v>
      </c>
      <c r="B87" s="53"/>
      <c r="C87" s="54">
        <v>304461.80409640376</v>
      </c>
      <c r="D87" s="54">
        <v>281076.7</v>
      </c>
      <c r="E87" s="54">
        <v>268309.75</v>
      </c>
      <c r="F87" s="55">
        <f>IF(D87&gt;0,100*E87/D87,0)</f>
        <v>95.45784122269828</v>
      </c>
      <c r="G87" s="41"/>
      <c r="H87" s="156">
        <v>808.4203088265292</v>
      </c>
      <c r="I87" s="157">
        <v>561.2778456625695</v>
      </c>
      <c r="J87" s="157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2" useFirstPageNumber="1" horizontalDpi="600" verticalDpi="600" orientation="portrait" paperSize="9" scale="7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625"/>
  <sheetViews>
    <sheetView view="pageBreakPreview" zoomScale="81" zoomScaleSheetLayoutView="81" zoomScalePageLayoutView="0" workbookViewId="0" topLeftCell="A49">
      <selection activeCell="A1" sqref="A1"/>
    </sheetView>
  </sheetViews>
  <sheetFormatPr defaultColWidth="9.8515625" defaultRowHeight="11.25" customHeight="1"/>
  <cols>
    <col min="1" max="1" width="20.28125" style="63" customWidth="1"/>
    <col min="2" max="2" width="0.85546875" style="63" customWidth="1"/>
    <col min="3" max="3" width="13.7109375" style="63" customWidth="1"/>
    <col min="4" max="4" width="13.140625" style="63" customWidth="1"/>
    <col min="5" max="6" width="12.421875" style="63" customWidth="1"/>
    <col min="7" max="7" width="0.71875" style="63" customWidth="1"/>
    <col min="8" max="8" width="13.421875" style="63" customWidth="1"/>
    <col min="9" max="9" width="13.28125" style="63" customWidth="1"/>
    <col min="10" max="11" width="12.421875" style="63" customWidth="1"/>
    <col min="12" max="12" width="9.8515625" style="63" customWidth="1"/>
    <col min="13" max="15" width="11.421875" style="7" customWidth="1"/>
    <col min="16" max="16384" width="9.8515625" style="63" customWidth="1"/>
  </cols>
  <sheetData>
    <row r="1" spans="1:11" s="1" customFormat="1" ht="12.75" customHeigh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s="1" customFormat="1" ht="11.25" customHeight="1">
      <c r="A2" s="3" t="s">
        <v>73</v>
      </c>
      <c r="B2" s="4"/>
      <c r="C2" s="4"/>
      <c r="D2" s="4"/>
      <c r="E2" s="5"/>
      <c r="F2" s="4"/>
      <c r="G2" s="4"/>
      <c r="H2" s="4"/>
      <c r="I2" s="6"/>
      <c r="J2" s="200" t="s">
        <v>69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01" t="s">
        <v>2</v>
      </c>
      <c r="D4" s="202"/>
      <c r="E4" s="202"/>
      <c r="F4" s="203"/>
      <c r="G4" s="10"/>
      <c r="H4" s="204" t="s">
        <v>3</v>
      </c>
      <c r="I4" s="205"/>
      <c r="J4" s="205"/>
      <c r="K4" s="206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2016</v>
      </c>
      <c r="D6" s="17">
        <f>E6-1</f>
        <v>2017</v>
      </c>
      <c r="E6" s="17">
        <v>2018</v>
      </c>
      <c r="F6" s="18">
        <f>E6</f>
        <v>2018</v>
      </c>
      <c r="G6" s="19"/>
      <c r="H6" s="16">
        <f>J6-2</f>
        <v>2016</v>
      </c>
      <c r="I6" s="17">
        <f>J6-1</f>
        <v>2017</v>
      </c>
      <c r="J6" s="17">
        <v>2018</v>
      </c>
      <c r="K6" s="18">
        <f>J6</f>
        <v>2018</v>
      </c>
    </row>
    <row r="7" spans="1:11" s="11" customFormat="1" ht="11.25" customHeight="1" thickBot="1">
      <c r="A7" s="20"/>
      <c r="B7" s="9"/>
      <c r="C7" s="21" t="s">
        <v>6</v>
      </c>
      <c r="D7" s="22" t="s">
        <v>6</v>
      </c>
      <c r="E7" s="22">
        <v>10</v>
      </c>
      <c r="F7" s="23" t="str">
        <f>CONCATENATE(D6,"=100")</f>
        <v>2017=100</v>
      </c>
      <c r="G7" s="24"/>
      <c r="H7" s="21" t="s">
        <v>6</v>
      </c>
      <c r="I7" s="22" t="s">
        <v>6</v>
      </c>
      <c r="J7" s="22"/>
      <c r="K7" s="23" t="str">
        <f>CONCATENATE(I6,"=100")</f>
        <v>2017=100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7</v>
      </c>
      <c r="D9" s="31">
        <v>104</v>
      </c>
      <c r="E9" s="31">
        <v>104</v>
      </c>
      <c r="F9" s="32"/>
      <c r="G9" s="32"/>
      <c r="H9" s="151">
        <v>0.009</v>
      </c>
      <c r="I9" s="151">
        <v>0.269</v>
      </c>
      <c r="J9" s="151"/>
      <c r="K9" s="33"/>
    </row>
    <row r="10" spans="1:11" s="34" customFormat="1" ht="11.25" customHeight="1">
      <c r="A10" s="36" t="s">
        <v>8</v>
      </c>
      <c r="B10" s="30"/>
      <c r="C10" s="31">
        <v>60</v>
      </c>
      <c r="D10" s="31">
        <v>59</v>
      </c>
      <c r="E10" s="31">
        <v>59</v>
      </c>
      <c r="F10" s="32"/>
      <c r="G10" s="32"/>
      <c r="H10" s="151">
        <v>0.086</v>
      </c>
      <c r="I10" s="151">
        <v>0.155</v>
      </c>
      <c r="J10" s="151"/>
      <c r="K10" s="33"/>
    </row>
    <row r="11" spans="1:11" s="34" customFormat="1" ht="11.25" customHeight="1">
      <c r="A11" s="29" t="s">
        <v>9</v>
      </c>
      <c r="B11" s="30"/>
      <c r="C11" s="31">
        <v>42</v>
      </c>
      <c r="D11" s="31">
        <v>50</v>
      </c>
      <c r="E11" s="31">
        <v>50</v>
      </c>
      <c r="F11" s="32"/>
      <c r="G11" s="32"/>
      <c r="H11" s="151">
        <v>0.06149</v>
      </c>
      <c r="I11" s="151">
        <v>0.155</v>
      </c>
      <c r="J11" s="151"/>
      <c r="K11" s="33"/>
    </row>
    <row r="12" spans="1:11" s="34" customFormat="1" ht="11.25" customHeight="1">
      <c r="A12" s="36" t="s">
        <v>10</v>
      </c>
      <c r="B12" s="30"/>
      <c r="C12" s="31">
        <v>41</v>
      </c>
      <c r="D12" s="31">
        <v>16</v>
      </c>
      <c r="E12" s="31">
        <v>16</v>
      </c>
      <c r="F12" s="32"/>
      <c r="G12" s="32"/>
      <c r="H12" s="151">
        <v>0.06</v>
      </c>
      <c r="I12" s="151">
        <v>0.029</v>
      </c>
      <c r="J12" s="151"/>
      <c r="K12" s="33"/>
    </row>
    <row r="13" spans="1:11" s="43" customFormat="1" ht="11.25" customHeight="1">
      <c r="A13" s="37" t="s">
        <v>11</v>
      </c>
      <c r="B13" s="38"/>
      <c r="C13" s="39">
        <v>150</v>
      </c>
      <c r="D13" s="39">
        <v>229</v>
      </c>
      <c r="E13" s="39">
        <v>229</v>
      </c>
      <c r="F13" s="40">
        <v>100</v>
      </c>
      <c r="G13" s="41"/>
      <c r="H13" s="152">
        <v>0.21649</v>
      </c>
      <c r="I13" s="153">
        <v>0.6080000000000001</v>
      </c>
      <c r="J13" s="15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1"/>
      <c r="I14" s="151"/>
      <c r="J14" s="151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52"/>
      <c r="I15" s="153"/>
      <c r="J15" s="15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1"/>
      <c r="I16" s="151"/>
      <c r="J16" s="151"/>
      <c r="K16" s="33"/>
    </row>
    <row r="17" spans="1:11" s="43" customFormat="1" ht="11.25" customHeight="1">
      <c r="A17" s="37" t="s">
        <v>13</v>
      </c>
      <c r="B17" s="38"/>
      <c r="C17" s="39">
        <v>49</v>
      </c>
      <c r="D17" s="39">
        <v>49</v>
      </c>
      <c r="E17" s="39">
        <v>49</v>
      </c>
      <c r="F17" s="40">
        <v>100</v>
      </c>
      <c r="G17" s="41"/>
      <c r="H17" s="152">
        <v>0.049</v>
      </c>
      <c r="I17" s="153">
        <v>0.101</v>
      </c>
      <c r="J17" s="15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1"/>
      <c r="I18" s="151"/>
      <c r="J18" s="151"/>
      <c r="K18" s="33"/>
    </row>
    <row r="19" spans="1:11" s="34" customFormat="1" ht="11.25" customHeight="1">
      <c r="A19" s="29" t="s">
        <v>14</v>
      </c>
      <c r="B19" s="30"/>
      <c r="C19" s="31">
        <v>6368</v>
      </c>
      <c r="D19" s="31">
        <v>7289</v>
      </c>
      <c r="E19" s="31">
        <v>7289</v>
      </c>
      <c r="F19" s="32"/>
      <c r="G19" s="32"/>
      <c r="H19" s="151">
        <v>38.208</v>
      </c>
      <c r="I19" s="151">
        <v>31.343</v>
      </c>
      <c r="J19" s="151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51"/>
      <c r="I20" s="151"/>
      <c r="J20" s="151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1"/>
      <c r="I21" s="151"/>
      <c r="J21" s="151"/>
      <c r="K21" s="33"/>
    </row>
    <row r="22" spans="1:11" s="43" customFormat="1" ht="11.25" customHeight="1">
      <c r="A22" s="37" t="s">
        <v>17</v>
      </c>
      <c r="B22" s="38"/>
      <c r="C22" s="39">
        <v>6368</v>
      </c>
      <c r="D22" s="39">
        <v>7289</v>
      </c>
      <c r="E22" s="39">
        <v>7289</v>
      </c>
      <c r="F22" s="40">
        <v>100</v>
      </c>
      <c r="G22" s="41"/>
      <c r="H22" s="152">
        <v>38.208</v>
      </c>
      <c r="I22" s="153">
        <v>31.343</v>
      </c>
      <c r="J22" s="15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1"/>
      <c r="I23" s="151"/>
      <c r="J23" s="151"/>
      <c r="K23" s="33"/>
    </row>
    <row r="24" spans="1:11" s="43" customFormat="1" ht="11.25" customHeight="1">
      <c r="A24" s="37" t="s">
        <v>18</v>
      </c>
      <c r="B24" s="38"/>
      <c r="C24" s="39">
        <v>11577</v>
      </c>
      <c r="D24" s="39">
        <v>13470</v>
      </c>
      <c r="E24" s="39">
        <v>12800</v>
      </c>
      <c r="F24" s="40">
        <v>95.02598366740905</v>
      </c>
      <c r="G24" s="41"/>
      <c r="H24" s="152">
        <v>57.897</v>
      </c>
      <c r="I24" s="153">
        <v>59.781</v>
      </c>
      <c r="J24" s="15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1"/>
      <c r="I25" s="151"/>
      <c r="J25" s="151"/>
      <c r="K25" s="33"/>
    </row>
    <row r="26" spans="1:11" s="43" customFormat="1" ht="11.25" customHeight="1">
      <c r="A26" s="37" t="s">
        <v>19</v>
      </c>
      <c r="B26" s="38"/>
      <c r="C26" s="39">
        <v>450</v>
      </c>
      <c r="D26" s="39">
        <v>400</v>
      </c>
      <c r="E26" s="39">
        <v>400</v>
      </c>
      <c r="F26" s="40">
        <v>100</v>
      </c>
      <c r="G26" s="41"/>
      <c r="H26" s="152">
        <v>2.3</v>
      </c>
      <c r="I26" s="153">
        <v>1.25</v>
      </c>
      <c r="J26" s="15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1"/>
      <c r="I27" s="151"/>
      <c r="J27" s="151"/>
      <c r="K27" s="33"/>
    </row>
    <row r="28" spans="1:11" s="34" customFormat="1" ht="11.25" customHeight="1">
      <c r="A28" s="36" t="s">
        <v>20</v>
      </c>
      <c r="B28" s="30"/>
      <c r="C28" s="31">
        <v>2655</v>
      </c>
      <c r="D28" s="31">
        <v>3249</v>
      </c>
      <c r="E28" s="31">
        <v>3500</v>
      </c>
      <c r="F28" s="32"/>
      <c r="G28" s="32"/>
      <c r="H28" s="151">
        <v>9.01</v>
      </c>
      <c r="I28" s="151">
        <v>11.98</v>
      </c>
      <c r="J28" s="151"/>
      <c r="K28" s="33"/>
    </row>
    <row r="29" spans="1:11" s="34" customFormat="1" ht="11.25" customHeight="1">
      <c r="A29" s="36" t="s">
        <v>21</v>
      </c>
      <c r="B29" s="30"/>
      <c r="C29" s="31">
        <v>15783</v>
      </c>
      <c r="D29" s="31">
        <v>18885</v>
      </c>
      <c r="E29" s="31">
        <v>18867</v>
      </c>
      <c r="F29" s="32"/>
      <c r="G29" s="32"/>
      <c r="H29" s="151">
        <v>34.421</v>
      </c>
      <c r="I29" s="151">
        <v>22.261</v>
      </c>
      <c r="J29" s="151"/>
      <c r="K29" s="33"/>
    </row>
    <row r="30" spans="1:11" s="34" customFormat="1" ht="11.25" customHeight="1">
      <c r="A30" s="36" t="s">
        <v>22</v>
      </c>
      <c r="B30" s="30"/>
      <c r="C30" s="31">
        <v>7562</v>
      </c>
      <c r="D30" s="31">
        <v>9460</v>
      </c>
      <c r="E30" s="31">
        <v>9500</v>
      </c>
      <c r="F30" s="32"/>
      <c r="G30" s="32"/>
      <c r="H30" s="151">
        <v>12.197</v>
      </c>
      <c r="I30" s="151">
        <v>9.007</v>
      </c>
      <c r="J30" s="151"/>
      <c r="K30" s="33"/>
    </row>
    <row r="31" spans="1:11" s="43" customFormat="1" ht="11.25" customHeight="1">
      <c r="A31" s="44" t="s">
        <v>23</v>
      </c>
      <c r="B31" s="38"/>
      <c r="C31" s="39">
        <v>26000</v>
      </c>
      <c r="D31" s="39">
        <v>31594</v>
      </c>
      <c r="E31" s="39">
        <v>31867</v>
      </c>
      <c r="F31" s="40">
        <v>100.86408811799708</v>
      </c>
      <c r="G31" s="41"/>
      <c r="H31" s="152">
        <v>55.628</v>
      </c>
      <c r="I31" s="153">
        <v>43.248</v>
      </c>
      <c r="J31" s="15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1"/>
      <c r="I32" s="151"/>
      <c r="J32" s="151"/>
      <c r="K32" s="33"/>
    </row>
    <row r="33" spans="1:11" s="34" customFormat="1" ht="11.25" customHeight="1">
      <c r="A33" s="36" t="s">
        <v>24</v>
      </c>
      <c r="B33" s="30"/>
      <c r="C33" s="31">
        <v>2000</v>
      </c>
      <c r="D33" s="31">
        <v>2000</v>
      </c>
      <c r="E33" s="31">
        <v>2100</v>
      </c>
      <c r="F33" s="32"/>
      <c r="G33" s="32"/>
      <c r="H33" s="151">
        <v>4.85</v>
      </c>
      <c r="I33" s="151">
        <v>2.633</v>
      </c>
      <c r="J33" s="151"/>
      <c r="K33" s="33"/>
    </row>
    <row r="34" spans="1:11" s="34" customFormat="1" ht="11.25" customHeight="1">
      <c r="A34" s="36" t="s">
        <v>25</v>
      </c>
      <c r="B34" s="30"/>
      <c r="C34" s="31">
        <v>4500</v>
      </c>
      <c r="D34" s="31">
        <v>4400</v>
      </c>
      <c r="E34" s="31">
        <v>4400</v>
      </c>
      <c r="F34" s="32"/>
      <c r="G34" s="32"/>
      <c r="H34" s="151">
        <v>9.715</v>
      </c>
      <c r="I34" s="151">
        <v>8</v>
      </c>
      <c r="J34" s="151"/>
      <c r="K34" s="33"/>
    </row>
    <row r="35" spans="1:11" s="34" customFormat="1" ht="11.25" customHeight="1">
      <c r="A35" s="36" t="s">
        <v>26</v>
      </c>
      <c r="B35" s="30"/>
      <c r="C35" s="31">
        <v>2000</v>
      </c>
      <c r="D35" s="31">
        <v>3000</v>
      </c>
      <c r="E35" s="31">
        <v>2700</v>
      </c>
      <c r="F35" s="32"/>
      <c r="G35" s="32"/>
      <c r="H35" s="151">
        <v>4.5</v>
      </c>
      <c r="I35" s="151">
        <v>6.8</v>
      </c>
      <c r="J35" s="151"/>
      <c r="K35" s="33"/>
    </row>
    <row r="36" spans="1:11" s="34" customFormat="1" ht="11.25" customHeight="1">
      <c r="A36" s="36" t="s">
        <v>27</v>
      </c>
      <c r="B36" s="30"/>
      <c r="C36" s="31">
        <v>1650</v>
      </c>
      <c r="D36" s="31">
        <v>1815</v>
      </c>
      <c r="E36" s="31">
        <v>1815</v>
      </c>
      <c r="F36" s="32"/>
      <c r="G36" s="32"/>
      <c r="H36" s="151">
        <v>3.7949999999999995</v>
      </c>
      <c r="I36" s="151">
        <v>4.175</v>
      </c>
      <c r="J36" s="151"/>
      <c r="K36" s="33"/>
    </row>
    <row r="37" spans="1:11" s="43" customFormat="1" ht="11.25" customHeight="1">
      <c r="A37" s="37" t="s">
        <v>28</v>
      </c>
      <c r="B37" s="38"/>
      <c r="C37" s="39">
        <v>10150</v>
      </c>
      <c r="D37" s="39">
        <v>11215</v>
      </c>
      <c r="E37" s="39">
        <v>11015</v>
      </c>
      <c r="F37" s="40">
        <v>98.21667409719126</v>
      </c>
      <c r="G37" s="41"/>
      <c r="H37" s="152">
        <v>22.859999999999996</v>
      </c>
      <c r="I37" s="153">
        <v>21.608</v>
      </c>
      <c r="J37" s="15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1"/>
      <c r="I38" s="151"/>
      <c r="J38" s="151"/>
      <c r="K38" s="33"/>
    </row>
    <row r="39" spans="1:11" s="43" customFormat="1" ht="11.25" customHeight="1">
      <c r="A39" s="37" t="s">
        <v>29</v>
      </c>
      <c r="B39" s="38"/>
      <c r="C39" s="39">
        <v>14480</v>
      </c>
      <c r="D39" s="39">
        <v>14400</v>
      </c>
      <c r="E39" s="39">
        <v>15000</v>
      </c>
      <c r="F39" s="40">
        <v>104.16666666666667</v>
      </c>
      <c r="G39" s="41"/>
      <c r="H39" s="152">
        <v>8.1</v>
      </c>
      <c r="I39" s="153">
        <v>10</v>
      </c>
      <c r="J39" s="15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1"/>
      <c r="I40" s="151"/>
      <c r="J40" s="151"/>
      <c r="K40" s="33"/>
    </row>
    <row r="41" spans="1:11" s="34" customFormat="1" ht="11.25" customHeight="1">
      <c r="A41" s="29" t="s">
        <v>30</v>
      </c>
      <c r="B41" s="30"/>
      <c r="C41" s="31">
        <v>2477</v>
      </c>
      <c r="D41" s="31">
        <v>2712</v>
      </c>
      <c r="E41" s="31">
        <v>1880</v>
      </c>
      <c r="F41" s="32"/>
      <c r="G41" s="32"/>
      <c r="H41" s="151">
        <v>7.342</v>
      </c>
      <c r="I41" s="151">
        <v>1.826</v>
      </c>
      <c r="J41" s="151"/>
      <c r="K41" s="33"/>
    </row>
    <row r="42" spans="1:11" s="34" customFormat="1" ht="11.25" customHeight="1">
      <c r="A42" s="36" t="s">
        <v>31</v>
      </c>
      <c r="B42" s="30"/>
      <c r="C42" s="31">
        <v>10353</v>
      </c>
      <c r="D42" s="31">
        <v>14234</v>
      </c>
      <c r="E42" s="31">
        <v>14200</v>
      </c>
      <c r="F42" s="32"/>
      <c r="G42" s="32"/>
      <c r="H42" s="151">
        <v>41.065</v>
      </c>
      <c r="I42" s="151">
        <v>32.147</v>
      </c>
      <c r="J42" s="151"/>
      <c r="K42" s="33"/>
    </row>
    <row r="43" spans="1:11" s="34" customFormat="1" ht="11.25" customHeight="1">
      <c r="A43" s="36" t="s">
        <v>32</v>
      </c>
      <c r="B43" s="30"/>
      <c r="C43" s="31">
        <v>13135</v>
      </c>
      <c r="D43" s="31">
        <v>12061</v>
      </c>
      <c r="E43" s="31">
        <v>15400</v>
      </c>
      <c r="F43" s="32"/>
      <c r="G43" s="32"/>
      <c r="H43" s="151">
        <v>45.657</v>
      </c>
      <c r="I43" s="151">
        <v>17.036</v>
      </c>
      <c r="J43" s="151"/>
      <c r="K43" s="33"/>
    </row>
    <row r="44" spans="1:11" s="34" customFormat="1" ht="11.25" customHeight="1">
      <c r="A44" s="36" t="s">
        <v>33</v>
      </c>
      <c r="B44" s="30"/>
      <c r="C44" s="31">
        <v>22258</v>
      </c>
      <c r="D44" s="31">
        <v>24802</v>
      </c>
      <c r="E44" s="31">
        <v>24500</v>
      </c>
      <c r="F44" s="32"/>
      <c r="G44" s="32"/>
      <c r="H44" s="151">
        <v>81.865</v>
      </c>
      <c r="I44" s="151">
        <v>35.224</v>
      </c>
      <c r="J44" s="151"/>
      <c r="K44" s="33"/>
    </row>
    <row r="45" spans="1:11" s="34" customFormat="1" ht="11.25" customHeight="1">
      <c r="A45" s="36" t="s">
        <v>34</v>
      </c>
      <c r="B45" s="30"/>
      <c r="C45" s="31">
        <v>12512</v>
      </c>
      <c r="D45" s="31">
        <v>12329</v>
      </c>
      <c r="E45" s="31">
        <v>11700</v>
      </c>
      <c r="F45" s="32"/>
      <c r="G45" s="32"/>
      <c r="H45" s="151">
        <v>40.699</v>
      </c>
      <c r="I45" s="151">
        <v>9.242</v>
      </c>
      <c r="J45" s="151"/>
      <c r="K45" s="33"/>
    </row>
    <row r="46" spans="1:11" s="34" customFormat="1" ht="11.25" customHeight="1">
      <c r="A46" s="36" t="s">
        <v>35</v>
      </c>
      <c r="B46" s="30"/>
      <c r="C46" s="31">
        <v>1347</v>
      </c>
      <c r="D46" s="31">
        <v>1725</v>
      </c>
      <c r="E46" s="31">
        <v>2300</v>
      </c>
      <c r="F46" s="32"/>
      <c r="G46" s="32"/>
      <c r="H46" s="151">
        <v>3.117</v>
      </c>
      <c r="I46" s="151">
        <v>1.315</v>
      </c>
      <c r="J46" s="151"/>
      <c r="K46" s="33"/>
    </row>
    <row r="47" spans="1:11" s="34" customFormat="1" ht="11.25" customHeight="1">
      <c r="A47" s="36" t="s">
        <v>36</v>
      </c>
      <c r="B47" s="30"/>
      <c r="C47" s="31">
        <v>1034</v>
      </c>
      <c r="D47" s="31">
        <v>1281</v>
      </c>
      <c r="E47" s="31">
        <v>930</v>
      </c>
      <c r="F47" s="32"/>
      <c r="G47" s="32"/>
      <c r="H47" s="151">
        <v>2.399</v>
      </c>
      <c r="I47" s="151">
        <v>1.762</v>
      </c>
      <c r="J47" s="151"/>
      <c r="K47" s="33"/>
    </row>
    <row r="48" spans="1:11" s="34" customFormat="1" ht="11.25" customHeight="1">
      <c r="A48" s="36" t="s">
        <v>37</v>
      </c>
      <c r="B48" s="30"/>
      <c r="C48" s="31">
        <v>8128</v>
      </c>
      <c r="D48" s="31">
        <v>8517</v>
      </c>
      <c r="E48" s="31">
        <v>7550</v>
      </c>
      <c r="F48" s="32"/>
      <c r="G48" s="32"/>
      <c r="H48" s="151">
        <v>26.17</v>
      </c>
      <c r="I48" s="151">
        <v>6.251</v>
      </c>
      <c r="J48" s="151"/>
      <c r="K48" s="33"/>
    </row>
    <row r="49" spans="1:11" s="34" customFormat="1" ht="11.25" customHeight="1">
      <c r="A49" s="36" t="s">
        <v>38</v>
      </c>
      <c r="B49" s="30"/>
      <c r="C49" s="31">
        <v>15992</v>
      </c>
      <c r="D49" s="31">
        <v>16685</v>
      </c>
      <c r="E49" s="31">
        <v>9840</v>
      </c>
      <c r="F49" s="32"/>
      <c r="G49" s="32"/>
      <c r="H49" s="151">
        <v>52.425</v>
      </c>
      <c r="I49" s="151">
        <v>13.578</v>
      </c>
      <c r="J49" s="151"/>
      <c r="K49" s="33"/>
    </row>
    <row r="50" spans="1:11" s="43" customFormat="1" ht="11.25" customHeight="1">
      <c r="A50" s="44" t="s">
        <v>39</v>
      </c>
      <c r="B50" s="38"/>
      <c r="C50" s="39">
        <v>87236</v>
      </c>
      <c r="D50" s="39">
        <v>94346</v>
      </c>
      <c r="E50" s="39">
        <v>88300</v>
      </c>
      <c r="F50" s="40">
        <v>93.59167320289149</v>
      </c>
      <c r="G50" s="41"/>
      <c r="H50" s="152">
        <v>300.739</v>
      </c>
      <c r="I50" s="153">
        <v>118.38100000000001</v>
      </c>
      <c r="J50" s="15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1"/>
      <c r="I51" s="151"/>
      <c r="J51" s="151"/>
      <c r="K51" s="33"/>
    </row>
    <row r="52" spans="1:11" s="43" customFormat="1" ht="11.25" customHeight="1">
      <c r="A52" s="37" t="s">
        <v>40</v>
      </c>
      <c r="B52" s="38"/>
      <c r="C52" s="39">
        <v>4774</v>
      </c>
      <c r="D52" s="39">
        <v>5762</v>
      </c>
      <c r="E52" s="39">
        <v>5762</v>
      </c>
      <c r="F52" s="40">
        <v>100</v>
      </c>
      <c r="G52" s="41"/>
      <c r="H52" s="152">
        <v>8.179</v>
      </c>
      <c r="I52" s="153">
        <v>14.894</v>
      </c>
      <c r="J52" s="15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1"/>
      <c r="I53" s="151"/>
      <c r="J53" s="151"/>
      <c r="K53" s="33"/>
    </row>
    <row r="54" spans="1:11" s="34" customFormat="1" ht="11.25" customHeight="1">
      <c r="A54" s="36" t="s">
        <v>41</v>
      </c>
      <c r="B54" s="30"/>
      <c r="C54" s="31">
        <v>39042</v>
      </c>
      <c r="D54" s="31">
        <v>47315</v>
      </c>
      <c r="E54" s="31">
        <v>39500</v>
      </c>
      <c r="F54" s="32"/>
      <c r="G54" s="32"/>
      <c r="H54" s="151">
        <v>89.66</v>
      </c>
      <c r="I54" s="151">
        <v>94.955</v>
      </c>
      <c r="J54" s="151"/>
      <c r="K54" s="33"/>
    </row>
    <row r="55" spans="1:11" s="34" customFormat="1" ht="11.25" customHeight="1">
      <c r="A55" s="36" t="s">
        <v>42</v>
      </c>
      <c r="B55" s="30"/>
      <c r="C55" s="31">
        <v>79605</v>
      </c>
      <c r="D55" s="31">
        <v>86700</v>
      </c>
      <c r="E55" s="31">
        <v>85000</v>
      </c>
      <c r="F55" s="32"/>
      <c r="G55" s="32"/>
      <c r="H55" s="151">
        <v>150</v>
      </c>
      <c r="I55" s="151">
        <v>138.72</v>
      </c>
      <c r="J55" s="151"/>
      <c r="K55" s="33"/>
    </row>
    <row r="56" spans="1:11" s="34" customFormat="1" ht="11.25" customHeight="1">
      <c r="A56" s="36" t="s">
        <v>43</v>
      </c>
      <c r="B56" s="30"/>
      <c r="C56" s="31">
        <v>8500</v>
      </c>
      <c r="D56" s="31">
        <v>10215</v>
      </c>
      <c r="E56" s="31">
        <v>9250</v>
      </c>
      <c r="F56" s="32"/>
      <c r="G56" s="32"/>
      <c r="H56" s="151">
        <v>17</v>
      </c>
      <c r="I56" s="151">
        <v>19.744</v>
      </c>
      <c r="J56" s="151"/>
      <c r="K56" s="33"/>
    </row>
    <row r="57" spans="1:11" s="34" customFormat="1" ht="11.25" customHeight="1">
      <c r="A57" s="36" t="s">
        <v>44</v>
      </c>
      <c r="B57" s="30"/>
      <c r="C57" s="31">
        <v>4693</v>
      </c>
      <c r="D57" s="31">
        <v>7071</v>
      </c>
      <c r="E57" s="31">
        <v>7071</v>
      </c>
      <c r="F57" s="32"/>
      <c r="G57" s="32"/>
      <c r="H57" s="151">
        <v>14.079</v>
      </c>
      <c r="I57" s="151">
        <v>9.8994</v>
      </c>
      <c r="J57" s="151"/>
      <c r="K57" s="33"/>
    </row>
    <row r="58" spans="1:11" s="34" customFormat="1" ht="11.25" customHeight="1">
      <c r="A58" s="36" t="s">
        <v>45</v>
      </c>
      <c r="B58" s="30"/>
      <c r="C58" s="31">
        <v>45284</v>
      </c>
      <c r="D58" s="31">
        <v>44665</v>
      </c>
      <c r="E58" s="31">
        <v>44015</v>
      </c>
      <c r="F58" s="32"/>
      <c r="G58" s="32"/>
      <c r="H58" s="151">
        <v>96.546</v>
      </c>
      <c r="I58" s="151">
        <v>40.275</v>
      </c>
      <c r="J58" s="151"/>
      <c r="K58" s="33"/>
    </row>
    <row r="59" spans="1:11" s="43" customFormat="1" ht="11.25" customHeight="1">
      <c r="A59" s="37" t="s">
        <v>46</v>
      </c>
      <c r="B59" s="38"/>
      <c r="C59" s="39">
        <v>177124</v>
      </c>
      <c r="D59" s="39">
        <v>195966</v>
      </c>
      <c r="E59" s="39">
        <v>184836</v>
      </c>
      <c r="F59" s="40">
        <v>94.32044334221243</v>
      </c>
      <c r="G59" s="41"/>
      <c r="H59" s="152">
        <v>367.28499999999997</v>
      </c>
      <c r="I59" s="153">
        <v>303.5934</v>
      </c>
      <c r="J59" s="15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1"/>
      <c r="I60" s="151"/>
      <c r="J60" s="151"/>
      <c r="K60" s="33"/>
    </row>
    <row r="61" spans="1:11" s="34" customFormat="1" ht="11.25" customHeight="1">
      <c r="A61" s="36" t="s">
        <v>47</v>
      </c>
      <c r="B61" s="30"/>
      <c r="C61" s="31">
        <v>2550</v>
      </c>
      <c r="D61" s="31">
        <v>2497</v>
      </c>
      <c r="E61" s="31">
        <v>1997.6</v>
      </c>
      <c r="F61" s="32"/>
      <c r="G61" s="32"/>
      <c r="H61" s="151">
        <v>3.585</v>
      </c>
      <c r="I61" s="151">
        <v>4.825</v>
      </c>
      <c r="J61" s="151"/>
      <c r="K61" s="33"/>
    </row>
    <row r="62" spans="1:11" s="34" customFormat="1" ht="11.25" customHeight="1">
      <c r="A62" s="36" t="s">
        <v>48</v>
      </c>
      <c r="B62" s="30"/>
      <c r="C62" s="31">
        <v>1002</v>
      </c>
      <c r="D62" s="31">
        <v>1127</v>
      </c>
      <c r="E62" s="31">
        <v>1127</v>
      </c>
      <c r="F62" s="32"/>
      <c r="G62" s="32"/>
      <c r="H62" s="151">
        <v>1.516</v>
      </c>
      <c r="I62" s="151">
        <v>1.359</v>
      </c>
      <c r="J62" s="151"/>
      <c r="K62" s="33"/>
    </row>
    <row r="63" spans="1:11" s="34" customFormat="1" ht="11.25" customHeight="1">
      <c r="A63" s="36" t="s">
        <v>49</v>
      </c>
      <c r="B63" s="30"/>
      <c r="C63" s="31">
        <v>1808</v>
      </c>
      <c r="D63" s="31">
        <v>1958</v>
      </c>
      <c r="E63" s="31">
        <v>1749</v>
      </c>
      <c r="F63" s="32"/>
      <c r="G63" s="32"/>
      <c r="H63" s="151">
        <v>1.546151724137931</v>
      </c>
      <c r="I63" s="151">
        <v>3.935</v>
      </c>
      <c r="J63" s="151"/>
      <c r="K63" s="33"/>
    </row>
    <row r="64" spans="1:11" s="43" customFormat="1" ht="11.25" customHeight="1">
      <c r="A64" s="37" t="s">
        <v>50</v>
      </c>
      <c r="B64" s="38"/>
      <c r="C64" s="39">
        <v>5360</v>
      </c>
      <c r="D64" s="39">
        <v>5582</v>
      </c>
      <c r="E64" s="39">
        <v>4873.6</v>
      </c>
      <c r="F64" s="40">
        <v>87.30920816911502</v>
      </c>
      <c r="G64" s="41"/>
      <c r="H64" s="152">
        <v>6.647151724137931</v>
      </c>
      <c r="I64" s="153">
        <v>10.119</v>
      </c>
      <c r="J64" s="15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1"/>
      <c r="I65" s="151"/>
      <c r="J65" s="151"/>
      <c r="K65" s="33"/>
    </row>
    <row r="66" spans="1:11" s="43" customFormat="1" ht="11.25" customHeight="1">
      <c r="A66" s="37" t="s">
        <v>51</v>
      </c>
      <c r="B66" s="38"/>
      <c r="C66" s="39">
        <v>11684</v>
      </c>
      <c r="D66" s="39">
        <v>18406</v>
      </c>
      <c r="E66" s="39">
        <v>18920</v>
      </c>
      <c r="F66" s="40">
        <v>102.79256764098663</v>
      </c>
      <c r="G66" s="41"/>
      <c r="H66" s="152">
        <v>8.637</v>
      </c>
      <c r="I66" s="153">
        <v>18.087</v>
      </c>
      <c r="J66" s="15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1"/>
      <c r="I67" s="151"/>
      <c r="J67" s="151"/>
      <c r="K67" s="33"/>
    </row>
    <row r="68" spans="1:11" s="34" customFormat="1" ht="11.25" customHeight="1">
      <c r="A68" s="36" t="s">
        <v>52</v>
      </c>
      <c r="B68" s="30"/>
      <c r="C68" s="31">
        <v>44500</v>
      </c>
      <c r="D68" s="31">
        <v>50100</v>
      </c>
      <c r="E68" s="31">
        <v>50000</v>
      </c>
      <c r="F68" s="32"/>
      <c r="G68" s="32"/>
      <c r="H68" s="151">
        <v>71</v>
      </c>
      <c r="I68" s="151">
        <v>60.5</v>
      </c>
      <c r="J68" s="151"/>
      <c r="K68" s="33"/>
    </row>
    <row r="69" spans="1:11" s="34" customFormat="1" ht="11.25" customHeight="1">
      <c r="A69" s="36" t="s">
        <v>53</v>
      </c>
      <c r="B69" s="30"/>
      <c r="C69" s="31">
        <v>8000</v>
      </c>
      <c r="D69" s="31">
        <v>4800</v>
      </c>
      <c r="E69" s="31">
        <v>5000</v>
      </c>
      <c r="F69" s="32"/>
      <c r="G69" s="32"/>
      <c r="H69" s="151">
        <v>10</v>
      </c>
      <c r="I69" s="151">
        <v>5.5</v>
      </c>
      <c r="J69" s="151"/>
      <c r="K69" s="33"/>
    </row>
    <row r="70" spans="1:11" s="43" customFormat="1" ht="11.25" customHeight="1">
      <c r="A70" s="37" t="s">
        <v>54</v>
      </c>
      <c r="B70" s="38"/>
      <c r="C70" s="39">
        <v>52500</v>
      </c>
      <c r="D70" s="39">
        <v>54900</v>
      </c>
      <c r="E70" s="39">
        <v>55000</v>
      </c>
      <c r="F70" s="40">
        <v>100.18214936247723</v>
      </c>
      <c r="G70" s="41"/>
      <c r="H70" s="152">
        <v>81</v>
      </c>
      <c r="I70" s="153">
        <v>66</v>
      </c>
      <c r="J70" s="15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1"/>
      <c r="I71" s="151"/>
      <c r="J71" s="151"/>
      <c r="K71" s="33"/>
    </row>
    <row r="72" spans="1:11" s="34" customFormat="1" ht="11.25" customHeight="1">
      <c r="A72" s="36" t="s">
        <v>55</v>
      </c>
      <c r="B72" s="30"/>
      <c r="C72" s="31">
        <v>4292</v>
      </c>
      <c r="D72" s="31">
        <v>4805</v>
      </c>
      <c r="E72" s="31">
        <v>4805</v>
      </c>
      <c r="F72" s="32"/>
      <c r="G72" s="32"/>
      <c r="H72" s="151">
        <v>1.265</v>
      </c>
      <c r="I72" s="151">
        <v>5.565</v>
      </c>
      <c r="J72" s="151"/>
      <c r="K72" s="33"/>
    </row>
    <row r="73" spans="1:11" s="34" customFormat="1" ht="11.25" customHeight="1">
      <c r="A73" s="36" t="s">
        <v>56</v>
      </c>
      <c r="B73" s="30"/>
      <c r="C73" s="31">
        <v>10600</v>
      </c>
      <c r="D73" s="31">
        <v>11800</v>
      </c>
      <c r="E73" s="31">
        <v>12379.5</v>
      </c>
      <c r="F73" s="32"/>
      <c r="G73" s="32"/>
      <c r="H73" s="151">
        <v>27.56</v>
      </c>
      <c r="I73" s="151">
        <v>23.58</v>
      </c>
      <c r="J73" s="151"/>
      <c r="K73" s="33"/>
    </row>
    <row r="74" spans="1:11" s="34" customFormat="1" ht="11.25" customHeight="1">
      <c r="A74" s="36" t="s">
        <v>57</v>
      </c>
      <c r="B74" s="30"/>
      <c r="C74" s="31">
        <v>27430</v>
      </c>
      <c r="D74" s="31">
        <v>31095</v>
      </c>
      <c r="E74" s="31">
        <v>31130</v>
      </c>
      <c r="F74" s="32"/>
      <c r="G74" s="32"/>
      <c r="H74" s="151">
        <v>49.374</v>
      </c>
      <c r="I74" s="151">
        <v>37.314</v>
      </c>
      <c r="J74" s="151"/>
      <c r="K74" s="33"/>
    </row>
    <row r="75" spans="1:11" s="34" customFormat="1" ht="11.25" customHeight="1">
      <c r="A75" s="36" t="s">
        <v>58</v>
      </c>
      <c r="B75" s="30"/>
      <c r="C75" s="31">
        <v>24808.2555</v>
      </c>
      <c r="D75" s="31">
        <v>28017</v>
      </c>
      <c r="E75" s="31">
        <v>28017</v>
      </c>
      <c r="F75" s="32"/>
      <c r="G75" s="32"/>
      <c r="H75" s="151">
        <v>34.38371840492821</v>
      </c>
      <c r="I75" s="151">
        <v>48.439</v>
      </c>
      <c r="J75" s="151"/>
      <c r="K75" s="33"/>
    </row>
    <row r="76" spans="1:11" s="34" customFormat="1" ht="11.25" customHeight="1">
      <c r="A76" s="36" t="s">
        <v>59</v>
      </c>
      <c r="B76" s="30"/>
      <c r="C76" s="31">
        <v>445</v>
      </c>
      <c r="D76" s="31">
        <v>796</v>
      </c>
      <c r="E76" s="31">
        <v>796</v>
      </c>
      <c r="F76" s="32"/>
      <c r="G76" s="32"/>
      <c r="H76" s="151">
        <v>0.935</v>
      </c>
      <c r="I76" s="151">
        <v>2.229</v>
      </c>
      <c r="J76" s="151"/>
      <c r="K76" s="33"/>
    </row>
    <row r="77" spans="1:11" s="34" customFormat="1" ht="11.25" customHeight="1">
      <c r="A77" s="36" t="s">
        <v>60</v>
      </c>
      <c r="B77" s="30"/>
      <c r="C77" s="31">
        <v>4784</v>
      </c>
      <c r="D77" s="31">
        <v>4930</v>
      </c>
      <c r="E77" s="31">
        <v>4929.95</v>
      </c>
      <c r="F77" s="32"/>
      <c r="G77" s="32"/>
      <c r="H77" s="151">
        <v>7.465</v>
      </c>
      <c r="I77" s="151">
        <v>12.842</v>
      </c>
      <c r="J77" s="151"/>
      <c r="K77" s="33"/>
    </row>
    <row r="78" spans="1:11" s="34" customFormat="1" ht="11.25" customHeight="1">
      <c r="A78" s="36" t="s">
        <v>61</v>
      </c>
      <c r="B78" s="30"/>
      <c r="C78" s="31">
        <v>8463</v>
      </c>
      <c r="D78" s="31">
        <v>9200</v>
      </c>
      <c r="E78" s="31">
        <v>9200</v>
      </c>
      <c r="F78" s="32"/>
      <c r="G78" s="32"/>
      <c r="H78" s="151">
        <v>10.579</v>
      </c>
      <c r="I78" s="151">
        <v>11.04</v>
      </c>
      <c r="J78" s="151"/>
      <c r="K78" s="33"/>
    </row>
    <row r="79" spans="1:11" s="34" customFormat="1" ht="11.25" customHeight="1">
      <c r="A79" s="36" t="s">
        <v>62</v>
      </c>
      <c r="B79" s="30"/>
      <c r="C79" s="31">
        <v>11838</v>
      </c>
      <c r="D79" s="31">
        <v>13631</v>
      </c>
      <c r="E79" s="31">
        <v>13688.59</v>
      </c>
      <c r="F79" s="32"/>
      <c r="G79" s="32"/>
      <c r="H79" s="151">
        <v>26.131</v>
      </c>
      <c r="I79" s="151">
        <v>31.827</v>
      </c>
      <c r="J79" s="151"/>
      <c r="K79" s="33"/>
    </row>
    <row r="80" spans="1:11" s="43" customFormat="1" ht="11.25" customHeight="1">
      <c r="A80" s="44" t="s">
        <v>63</v>
      </c>
      <c r="B80" s="38"/>
      <c r="C80" s="39">
        <v>92660.2555</v>
      </c>
      <c r="D80" s="39">
        <v>104274</v>
      </c>
      <c r="E80" s="39">
        <v>104946.04</v>
      </c>
      <c r="F80" s="40">
        <v>100.64449431305982</v>
      </c>
      <c r="G80" s="41"/>
      <c r="H80" s="152">
        <v>157.69271840492823</v>
      </c>
      <c r="I80" s="153">
        <v>172.83599999999998</v>
      </c>
      <c r="J80" s="153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1"/>
      <c r="I81" s="151"/>
      <c r="J81" s="151"/>
      <c r="K81" s="33"/>
    </row>
    <row r="82" spans="1:11" s="34" customFormat="1" ht="11.25" customHeight="1">
      <c r="A82" s="36" t="s">
        <v>64</v>
      </c>
      <c r="B82" s="30"/>
      <c r="C82" s="31">
        <v>145</v>
      </c>
      <c r="D82" s="31">
        <v>159</v>
      </c>
      <c r="E82" s="31">
        <v>159</v>
      </c>
      <c r="F82" s="32"/>
      <c r="G82" s="32"/>
      <c r="H82" s="151">
        <v>0.102</v>
      </c>
      <c r="I82" s="151">
        <v>0.13</v>
      </c>
      <c r="J82" s="151"/>
      <c r="K82" s="33"/>
    </row>
    <row r="83" spans="1:11" s="34" customFormat="1" ht="11.25" customHeight="1">
      <c r="A83" s="36" t="s">
        <v>65</v>
      </c>
      <c r="B83" s="30"/>
      <c r="C83" s="31">
        <v>229</v>
      </c>
      <c r="D83" s="31">
        <v>183</v>
      </c>
      <c r="E83" s="31">
        <v>183</v>
      </c>
      <c r="F83" s="32"/>
      <c r="G83" s="32"/>
      <c r="H83" s="151">
        <v>0.16</v>
      </c>
      <c r="I83" s="151">
        <v>0.13</v>
      </c>
      <c r="J83" s="151"/>
      <c r="K83" s="33"/>
    </row>
    <row r="84" spans="1:11" s="43" customFormat="1" ht="11.25" customHeight="1">
      <c r="A84" s="37" t="s">
        <v>66</v>
      </c>
      <c r="B84" s="38"/>
      <c r="C84" s="39">
        <v>374</v>
      </c>
      <c r="D84" s="39">
        <v>342</v>
      </c>
      <c r="E84" s="39">
        <v>342</v>
      </c>
      <c r="F84" s="40">
        <v>100</v>
      </c>
      <c r="G84" s="41"/>
      <c r="H84" s="152">
        <v>0.262</v>
      </c>
      <c r="I84" s="153">
        <v>0.26</v>
      </c>
      <c r="J84" s="15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1"/>
      <c r="I85" s="151"/>
      <c r="J85" s="15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4"/>
      <c r="I86" s="155"/>
      <c r="J86" s="155"/>
      <c r="K86" s="51"/>
    </row>
    <row r="87" spans="1:11" s="43" customFormat="1" ht="11.25" customHeight="1">
      <c r="A87" s="52" t="s">
        <v>67</v>
      </c>
      <c r="B87" s="53"/>
      <c r="C87" s="54">
        <v>500936.25549999997</v>
      </c>
      <c r="D87" s="54">
        <v>558224</v>
      </c>
      <c r="E87" s="54">
        <v>541628.64</v>
      </c>
      <c r="F87" s="55">
        <f>IF(D87&gt;0,100*E87/D87,0)</f>
        <v>97.02711456332942</v>
      </c>
      <c r="G87" s="41"/>
      <c r="H87" s="156">
        <v>1115.700360129066</v>
      </c>
      <c r="I87" s="157">
        <v>872.1093999999999</v>
      </c>
      <c r="J87" s="157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3" useFirstPageNumber="1" horizontalDpi="600" verticalDpi="600" orientation="portrait" paperSize="9" scale="70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K625"/>
  <sheetViews>
    <sheetView view="pageBreakPreview" zoomScale="81" zoomScaleSheetLayoutView="81" zoomScalePageLayoutView="0" workbookViewId="0" topLeftCell="A49">
      <selection activeCell="A1" sqref="A1"/>
    </sheetView>
  </sheetViews>
  <sheetFormatPr defaultColWidth="9.8515625" defaultRowHeight="11.25" customHeight="1"/>
  <cols>
    <col min="1" max="1" width="20.28125" style="63" customWidth="1"/>
    <col min="2" max="2" width="0.85546875" style="63" customWidth="1"/>
    <col min="3" max="3" width="13.7109375" style="63" customWidth="1"/>
    <col min="4" max="4" width="13.140625" style="63" customWidth="1"/>
    <col min="5" max="6" width="12.421875" style="63" customWidth="1"/>
    <col min="7" max="7" width="0.71875" style="63" customWidth="1"/>
    <col min="8" max="8" width="13.421875" style="63" customWidth="1"/>
    <col min="9" max="9" width="13.28125" style="63" customWidth="1"/>
    <col min="10" max="11" width="12.421875" style="63" customWidth="1"/>
    <col min="12" max="12" width="9.8515625" style="63" customWidth="1"/>
    <col min="13" max="15" width="11.421875" style="7" customWidth="1"/>
    <col min="16" max="16384" width="9.8515625" style="63" customWidth="1"/>
  </cols>
  <sheetData>
    <row r="1" spans="1:11" s="1" customFormat="1" ht="12.75" customHeigh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s="1" customFormat="1" ht="11.25" customHeight="1">
      <c r="A2" s="3" t="s">
        <v>74</v>
      </c>
      <c r="B2" s="4"/>
      <c r="C2" s="4"/>
      <c r="D2" s="4"/>
      <c r="E2" s="5"/>
      <c r="F2" s="4"/>
      <c r="G2" s="4"/>
      <c r="H2" s="4"/>
      <c r="I2" s="6"/>
      <c r="J2" s="200" t="s">
        <v>69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01" t="s">
        <v>2</v>
      </c>
      <c r="D4" s="202"/>
      <c r="E4" s="202"/>
      <c r="F4" s="203"/>
      <c r="G4" s="10"/>
      <c r="H4" s="204" t="s">
        <v>3</v>
      </c>
      <c r="I4" s="205"/>
      <c r="J4" s="205"/>
      <c r="K4" s="206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2016</v>
      </c>
      <c r="D6" s="17">
        <f>E6-1</f>
        <v>2017</v>
      </c>
      <c r="E6" s="17">
        <v>2018</v>
      </c>
      <c r="F6" s="18">
        <f>E6</f>
        <v>2018</v>
      </c>
      <c r="G6" s="19"/>
      <c r="H6" s="16">
        <f>J6-2</f>
        <v>2016</v>
      </c>
      <c r="I6" s="17">
        <f>J6-1</f>
        <v>2017</v>
      </c>
      <c r="J6" s="17">
        <v>2018</v>
      </c>
      <c r="K6" s="18">
        <f>J6</f>
        <v>2018</v>
      </c>
    </row>
    <row r="7" spans="1:11" s="11" customFormat="1" ht="11.25" customHeight="1" thickBot="1">
      <c r="A7" s="20"/>
      <c r="B7" s="9"/>
      <c r="C7" s="21" t="s">
        <v>6</v>
      </c>
      <c r="D7" s="22" t="s">
        <v>6</v>
      </c>
      <c r="E7" s="22">
        <v>10</v>
      </c>
      <c r="F7" s="23" t="str">
        <f>CONCATENATE(D6,"=100")</f>
        <v>2017=100</v>
      </c>
      <c r="G7" s="24"/>
      <c r="H7" s="21" t="s">
        <v>6</v>
      </c>
      <c r="I7" s="22" t="s">
        <v>6</v>
      </c>
      <c r="J7" s="22"/>
      <c r="K7" s="23" t="str">
        <f>CONCATENATE(I6,"=100")</f>
        <v>2017=100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59</v>
      </c>
      <c r="D9" s="31">
        <v>60</v>
      </c>
      <c r="E9" s="31">
        <v>60</v>
      </c>
      <c r="F9" s="32"/>
      <c r="G9" s="32"/>
      <c r="H9" s="151">
        <v>0.137</v>
      </c>
      <c r="I9" s="151">
        <v>0.231</v>
      </c>
      <c r="J9" s="151"/>
      <c r="K9" s="33"/>
    </row>
    <row r="10" spans="1:11" s="34" customFormat="1" ht="11.25" customHeight="1">
      <c r="A10" s="36" t="s">
        <v>8</v>
      </c>
      <c r="B10" s="30"/>
      <c r="C10" s="31">
        <v>862</v>
      </c>
      <c r="D10" s="31">
        <v>452</v>
      </c>
      <c r="E10" s="31">
        <v>452</v>
      </c>
      <c r="F10" s="32"/>
      <c r="G10" s="32"/>
      <c r="H10" s="151">
        <v>1.29</v>
      </c>
      <c r="I10" s="151">
        <v>1.809</v>
      </c>
      <c r="J10" s="151"/>
      <c r="K10" s="33"/>
    </row>
    <row r="11" spans="1:11" s="34" customFormat="1" ht="11.25" customHeight="1">
      <c r="A11" s="29" t="s">
        <v>9</v>
      </c>
      <c r="B11" s="30"/>
      <c r="C11" s="31">
        <v>5173</v>
      </c>
      <c r="D11" s="31">
        <v>2945</v>
      </c>
      <c r="E11" s="31">
        <v>2945</v>
      </c>
      <c r="F11" s="32"/>
      <c r="G11" s="32"/>
      <c r="H11" s="151">
        <v>12.365</v>
      </c>
      <c r="I11" s="151">
        <v>6.217</v>
      </c>
      <c r="J11" s="151"/>
      <c r="K11" s="33"/>
    </row>
    <row r="12" spans="1:11" s="34" customFormat="1" ht="11.25" customHeight="1">
      <c r="A12" s="36" t="s">
        <v>10</v>
      </c>
      <c r="B12" s="30"/>
      <c r="C12" s="31">
        <v>41</v>
      </c>
      <c r="D12" s="31">
        <v>39</v>
      </c>
      <c r="E12" s="31">
        <v>39</v>
      </c>
      <c r="F12" s="32"/>
      <c r="G12" s="32"/>
      <c r="H12" s="151">
        <v>0.071</v>
      </c>
      <c r="I12" s="151">
        <v>0.148</v>
      </c>
      <c r="J12" s="151"/>
      <c r="K12" s="33"/>
    </row>
    <row r="13" spans="1:11" s="43" customFormat="1" ht="11.25" customHeight="1">
      <c r="A13" s="37" t="s">
        <v>11</v>
      </c>
      <c r="B13" s="38"/>
      <c r="C13" s="39">
        <v>6135</v>
      </c>
      <c r="D13" s="39">
        <v>3496</v>
      </c>
      <c r="E13" s="39">
        <v>3496</v>
      </c>
      <c r="F13" s="40">
        <v>100</v>
      </c>
      <c r="G13" s="41"/>
      <c r="H13" s="152">
        <v>13.863</v>
      </c>
      <c r="I13" s="153">
        <v>8.405</v>
      </c>
      <c r="J13" s="15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1"/>
      <c r="I14" s="151"/>
      <c r="J14" s="151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52"/>
      <c r="I15" s="153"/>
      <c r="J15" s="15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1"/>
      <c r="I16" s="151"/>
      <c r="J16" s="151"/>
      <c r="K16" s="33"/>
    </row>
    <row r="17" spans="1:11" s="43" customFormat="1" ht="11.25" customHeight="1">
      <c r="A17" s="37" t="s">
        <v>13</v>
      </c>
      <c r="B17" s="38"/>
      <c r="C17" s="39">
        <v>45</v>
      </c>
      <c r="D17" s="39">
        <v>45</v>
      </c>
      <c r="E17" s="39">
        <v>45</v>
      </c>
      <c r="F17" s="40">
        <v>100</v>
      </c>
      <c r="G17" s="41"/>
      <c r="H17" s="152">
        <v>0.054</v>
      </c>
      <c r="I17" s="153">
        <v>0.02</v>
      </c>
      <c r="J17" s="15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1"/>
      <c r="I18" s="151"/>
      <c r="J18" s="151"/>
      <c r="K18" s="33"/>
    </row>
    <row r="19" spans="1:11" s="34" customFormat="1" ht="11.25" customHeight="1">
      <c r="A19" s="29" t="s">
        <v>14</v>
      </c>
      <c r="B19" s="30"/>
      <c r="C19" s="31">
        <v>181</v>
      </c>
      <c r="D19" s="31">
        <v>85</v>
      </c>
      <c r="E19" s="31">
        <v>85</v>
      </c>
      <c r="F19" s="32"/>
      <c r="G19" s="32"/>
      <c r="H19" s="151">
        <v>0.816</v>
      </c>
      <c r="I19" s="151">
        <v>0.349</v>
      </c>
      <c r="J19" s="151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51"/>
      <c r="I20" s="151"/>
      <c r="J20" s="151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1"/>
      <c r="I21" s="151"/>
      <c r="J21" s="151"/>
      <c r="K21" s="33"/>
    </row>
    <row r="22" spans="1:11" s="43" customFormat="1" ht="11.25" customHeight="1">
      <c r="A22" s="37" t="s">
        <v>17</v>
      </c>
      <c r="B22" s="38"/>
      <c r="C22" s="39">
        <v>181</v>
      </c>
      <c r="D22" s="39">
        <v>85</v>
      </c>
      <c r="E22" s="39">
        <v>85</v>
      </c>
      <c r="F22" s="40">
        <v>100</v>
      </c>
      <c r="G22" s="41"/>
      <c r="H22" s="152">
        <v>0.816</v>
      </c>
      <c r="I22" s="153">
        <v>0.349</v>
      </c>
      <c r="J22" s="15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1"/>
      <c r="I23" s="151"/>
      <c r="J23" s="151"/>
      <c r="K23" s="33"/>
    </row>
    <row r="24" spans="1:11" s="43" customFormat="1" ht="11.25" customHeight="1">
      <c r="A24" s="37" t="s">
        <v>18</v>
      </c>
      <c r="B24" s="38"/>
      <c r="C24" s="39">
        <v>76</v>
      </c>
      <c r="D24" s="39">
        <v>52</v>
      </c>
      <c r="E24" s="39">
        <v>100</v>
      </c>
      <c r="F24" s="40">
        <v>192.30769230769232</v>
      </c>
      <c r="G24" s="41"/>
      <c r="H24" s="152">
        <v>0.293</v>
      </c>
      <c r="I24" s="153">
        <v>0.201</v>
      </c>
      <c r="J24" s="15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1"/>
      <c r="I25" s="151"/>
      <c r="J25" s="151"/>
      <c r="K25" s="33"/>
    </row>
    <row r="26" spans="1:11" s="43" customFormat="1" ht="11.25" customHeight="1">
      <c r="A26" s="37" t="s">
        <v>19</v>
      </c>
      <c r="B26" s="38"/>
      <c r="C26" s="39">
        <v>150</v>
      </c>
      <c r="D26" s="39">
        <v>185</v>
      </c>
      <c r="E26" s="39">
        <v>300</v>
      </c>
      <c r="F26" s="40">
        <v>162.16216216216216</v>
      </c>
      <c r="G26" s="41"/>
      <c r="H26" s="152">
        <v>0.75</v>
      </c>
      <c r="I26" s="153">
        <v>0.56</v>
      </c>
      <c r="J26" s="15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1"/>
      <c r="I27" s="151"/>
      <c r="J27" s="151"/>
      <c r="K27" s="33"/>
    </row>
    <row r="28" spans="1:11" s="34" customFormat="1" ht="11.25" customHeight="1">
      <c r="A28" s="36" t="s">
        <v>20</v>
      </c>
      <c r="B28" s="30"/>
      <c r="C28" s="31">
        <v>446</v>
      </c>
      <c r="D28" s="31">
        <v>391</v>
      </c>
      <c r="E28" s="31">
        <v>500</v>
      </c>
      <c r="F28" s="32"/>
      <c r="G28" s="32"/>
      <c r="H28" s="151">
        <v>1.458</v>
      </c>
      <c r="I28" s="151">
        <v>1.074</v>
      </c>
      <c r="J28" s="151"/>
      <c r="K28" s="33"/>
    </row>
    <row r="29" spans="1:11" s="34" customFormat="1" ht="11.25" customHeight="1">
      <c r="A29" s="36" t="s">
        <v>21</v>
      </c>
      <c r="B29" s="30"/>
      <c r="C29" s="31">
        <v>13327</v>
      </c>
      <c r="D29" s="31">
        <v>8710</v>
      </c>
      <c r="E29" s="31">
        <v>8710</v>
      </c>
      <c r="F29" s="32"/>
      <c r="G29" s="32"/>
      <c r="H29" s="151">
        <v>29.448</v>
      </c>
      <c r="I29" s="151">
        <v>13.896</v>
      </c>
      <c r="J29" s="151"/>
      <c r="K29" s="33"/>
    </row>
    <row r="30" spans="1:11" s="34" customFormat="1" ht="11.25" customHeight="1">
      <c r="A30" s="36" t="s">
        <v>22</v>
      </c>
      <c r="B30" s="30"/>
      <c r="C30" s="31">
        <v>5679</v>
      </c>
      <c r="D30" s="31">
        <v>3452</v>
      </c>
      <c r="E30" s="31">
        <v>3500</v>
      </c>
      <c r="F30" s="32"/>
      <c r="G30" s="32"/>
      <c r="H30" s="151">
        <v>11.59</v>
      </c>
      <c r="I30" s="151">
        <v>5.22</v>
      </c>
      <c r="J30" s="151"/>
      <c r="K30" s="33"/>
    </row>
    <row r="31" spans="1:11" s="43" customFormat="1" ht="11.25" customHeight="1">
      <c r="A31" s="44" t="s">
        <v>23</v>
      </c>
      <c r="B31" s="38"/>
      <c r="C31" s="39">
        <v>19452</v>
      </c>
      <c r="D31" s="39">
        <v>12553</v>
      </c>
      <c r="E31" s="39">
        <v>12710</v>
      </c>
      <c r="F31" s="40">
        <v>101.2506970445312</v>
      </c>
      <c r="G31" s="41"/>
      <c r="H31" s="152">
        <v>42.495999999999995</v>
      </c>
      <c r="I31" s="153">
        <v>20.19</v>
      </c>
      <c r="J31" s="15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1"/>
      <c r="I32" s="151"/>
      <c r="J32" s="151"/>
      <c r="K32" s="33"/>
    </row>
    <row r="33" spans="1:11" s="34" customFormat="1" ht="11.25" customHeight="1">
      <c r="A33" s="36" t="s">
        <v>24</v>
      </c>
      <c r="B33" s="30"/>
      <c r="C33" s="31">
        <v>67</v>
      </c>
      <c r="D33" s="31">
        <v>70</v>
      </c>
      <c r="E33" s="31">
        <v>60</v>
      </c>
      <c r="F33" s="32"/>
      <c r="G33" s="32"/>
      <c r="H33" s="151">
        <v>0.27</v>
      </c>
      <c r="I33" s="151">
        <v>0.144</v>
      </c>
      <c r="J33" s="151"/>
      <c r="K33" s="33"/>
    </row>
    <row r="34" spans="1:11" s="34" customFormat="1" ht="11.25" customHeight="1">
      <c r="A34" s="36" t="s">
        <v>25</v>
      </c>
      <c r="B34" s="30"/>
      <c r="C34" s="31">
        <v>666</v>
      </c>
      <c r="D34" s="31">
        <v>460</v>
      </c>
      <c r="E34" s="31">
        <v>460</v>
      </c>
      <c r="F34" s="32"/>
      <c r="G34" s="32"/>
      <c r="H34" s="151">
        <v>2</v>
      </c>
      <c r="I34" s="151">
        <v>1.4</v>
      </c>
      <c r="J34" s="151"/>
      <c r="K34" s="33"/>
    </row>
    <row r="35" spans="1:11" s="34" customFormat="1" ht="11.25" customHeight="1">
      <c r="A35" s="36" t="s">
        <v>26</v>
      </c>
      <c r="B35" s="30"/>
      <c r="C35" s="31">
        <v>700</v>
      </c>
      <c r="D35" s="31">
        <v>700</v>
      </c>
      <c r="E35" s="31">
        <v>800</v>
      </c>
      <c r="F35" s="32"/>
      <c r="G35" s="32"/>
      <c r="H35" s="151">
        <v>2</v>
      </c>
      <c r="I35" s="151">
        <v>1.6</v>
      </c>
      <c r="J35" s="151"/>
      <c r="K35" s="33"/>
    </row>
    <row r="36" spans="1:11" s="34" customFormat="1" ht="11.25" customHeight="1">
      <c r="A36" s="36" t="s">
        <v>27</v>
      </c>
      <c r="B36" s="30"/>
      <c r="C36" s="31">
        <v>13</v>
      </c>
      <c r="D36" s="31">
        <v>13</v>
      </c>
      <c r="E36" s="31">
        <v>13</v>
      </c>
      <c r="F36" s="32"/>
      <c r="G36" s="32"/>
      <c r="H36" s="151">
        <v>0.039</v>
      </c>
      <c r="I36" s="151">
        <v>0.039</v>
      </c>
      <c r="J36" s="151"/>
      <c r="K36" s="33"/>
    </row>
    <row r="37" spans="1:11" s="43" customFormat="1" ht="11.25" customHeight="1">
      <c r="A37" s="37" t="s">
        <v>28</v>
      </c>
      <c r="B37" s="38"/>
      <c r="C37" s="39">
        <v>1446</v>
      </c>
      <c r="D37" s="39">
        <v>1243</v>
      </c>
      <c r="E37" s="39">
        <v>1333</v>
      </c>
      <c r="F37" s="40">
        <v>107.24054706355591</v>
      </c>
      <c r="G37" s="41"/>
      <c r="H37" s="152">
        <v>4.308999999999999</v>
      </c>
      <c r="I37" s="153">
        <v>3.1830000000000003</v>
      </c>
      <c r="J37" s="15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1"/>
      <c r="I38" s="151"/>
      <c r="J38" s="151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52"/>
      <c r="I39" s="153"/>
      <c r="J39" s="15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1"/>
      <c r="I40" s="151"/>
      <c r="J40" s="151"/>
      <c r="K40" s="33"/>
    </row>
    <row r="41" spans="1:11" s="34" customFormat="1" ht="11.25" customHeight="1">
      <c r="A41" s="29" t="s">
        <v>30</v>
      </c>
      <c r="B41" s="30"/>
      <c r="C41" s="31">
        <v>13484</v>
      </c>
      <c r="D41" s="31">
        <v>9054</v>
      </c>
      <c r="E41" s="31">
        <v>13600</v>
      </c>
      <c r="F41" s="32"/>
      <c r="G41" s="32"/>
      <c r="H41" s="151">
        <v>28.162</v>
      </c>
      <c r="I41" s="151">
        <v>3.042</v>
      </c>
      <c r="J41" s="151"/>
      <c r="K41" s="33"/>
    </row>
    <row r="42" spans="1:11" s="34" customFormat="1" ht="11.25" customHeight="1">
      <c r="A42" s="36" t="s">
        <v>31</v>
      </c>
      <c r="B42" s="30"/>
      <c r="C42" s="31">
        <v>3957</v>
      </c>
      <c r="D42" s="31">
        <v>3015</v>
      </c>
      <c r="E42" s="31">
        <v>3150</v>
      </c>
      <c r="F42" s="32"/>
      <c r="G42" s="32"/>
      <c r="H42" s="151">
        <v>14.606</v>
      </c>
      <c r="I42" s="151">
        <v>4.976</v>
      </c>
      <c r="J42" s="151"/>
      <c r="K42" s="33"/>
    </row>
    <row r="43" spans="1:11" s="34" customFormat="1" ht="11.25" customHeight="1">
      <c r="A43" s="36" t="s">
        <v>32</v>
      </c>
      <c r="B43" s="30"/>
      <c r="C43" s="31">
        <v>8997</v>
      </c>
      <c r="D43" s="31">
        <v>6169</v>
      </c>
      <c r="E43" s="31">
        <v>6600</v>
      </c>
      <c r="F43" s="32"/>
      <c r="G43" s="32"/>
      <c r="H43" s="151">
        <v>27.558</v>
      </c>
      <c r="I43" s="151">
        <v>5.67</v>
      </c>
      <c r="J43" s="151"/>
      <c r="K43" s="33"/>
    </row>
    <row r="44" spans="1:11" s="34" customFormat="1" ht="11.25" customHeight="1">
      <c r="A44" s="36" t="s">
        <v>33</v>
      </c>
      <c r="B44" s="30"/>
      <c r="C44" s="31">
        <v>16098</v>
      </c>
      <c r="D44" s="31">
        <v>12730</v>
      </c>
      <c r="E44" s="31">
        <v>12600</v>
      </c>
      <c r="F44" s="32"/>
      <c r="G44" s="32"/>
      <c r="H44" s="151">
        <v>35.927</v>
      </c>
      <c r="I44" s="151">
        <v>15.235</v>
      </c>
      <c r="J44" s="151"/>
      <c r="K44" s="33"/>
    </row>
    <row r="45" spans="1:11" s="34" customFormat="1" ht="11.25" customHeight="1">
      <c r="A45" s="36" t="s">
        <v>34</v>
      </c>
      <c r="B45" s="30"/>
      <c r="C45" s="31">
        <v>11674</v>
      </c>
      <c r="D45" s="31">
        <v>8401</v>
      </c>
      <c r="E45" s="31">
        <v>10000</v>
      </c>
      <c r="F45" s="32"/>
      <c r="G45" s="32"/>
      <c r="H45" s="151">
        <v>30.929</v>
      </c>
      <c r="I45" s="151">
        <v>5.267</v>
      </c>
      <c r="J45" s="151"/>
      <c r="K45" s="33"/>
    </row>
    <row r="46" spans="1:11" s="34" customFormat="1" ht="11.25" customHeight="1">
      <c r="A46" s="36" t="s">
        <v>35</v>
      </c>
      <c r="B46" s="30"/>
      <c r="C46" s="31">
        <v>11331</v>
      </c>
      <c r="D46" s="31">
        <v>7787</v>
      </c>
      <c r="E46" s="31">
        <v>11000</v>
      </c>
      <c r="F46" s="32"/>
      <c r="G46" s="32"/>
      <c r="H46" s="151">
        <v>29.457</v>
      </c>
      <c r="I46" s="151">
        <v>6.368</v>
      </c>
      <c r="J46" s="151"/>
      <c r="K46" s="33"/>
    </row>
    <row r="47" spans="1:11" s="34" customFormat="1" ht="11.25" customHeight="1">
      <c r="A47" s="36" t="s">
        <v>36</v>
      </c>
      <c r="B47" s="30"/>
      <c r="C47" s="31">
        <v>16724</v>
      </c>
      <c r="D47" s="31">
        <v>11956</v>
      </c>
      <c r="E47" s="31">
        <v>12200</v>
      </c>
      <c r="F47" s="32"/>
      <c r="G47" s="32"/>
      <c r="H47" s="151">
        <v>51.948</v>
      </c>
      <c r="I47" s="151">
        <v>23.728</v>
      </c>
      <c r="J47" s="151"/>
      <c r="K47" s="33"/>
    </row>
    <row r="48" spans="1:11" s="34" customFormat="1" ht="11.25" customHeight="1">
      <c r="A48" s="36" t="s">
        <v>37</v>
      </c>
      <c r="B48" s="30"/>
      <c r="C48" s="31">
        <v>14490</v>
      </c>
      <c r="D48" s="31">
        <v>7673</v>
      </c>
      <c r="E48" s="31">
        <v>7000</v>
      </c>
      <c r="F48" s="32"/>
      <c r="G48" s="32"/>
      <c r="H48" s="151">
        <v>48.868</v>
      </c>
      <c r="I48" s="151">
        <v>8.149</v>
      </c>
      <c r="J48" s="151"/>
      <c r="K48" s="33"/>
    </row>
    <row r="49" spans="1:11" s="34" customFormat="1" ht="11.25" customHeight="1">
      <c r="A49" s="36" t="s">
        <v>38</v>
      </c>
      <c r="B49" s="30"/>
      <c r="C49" s="31">
        <v>4910</v>
      </c>
      <c r="D49" s="31">
        <v>3393</v>
      </c>
      <c r="E49" s="31">
        <v>2010</v>
      </c>
      <c r="F49" s="32"/>
      <c r="G49" s="32"/>
      <c r="H49" s="151">
        <v>13.853</v>
      </c>
      <c r="I49" s="151">
        <v>2.853</v>
      </c>
      <c r="J49" s="151"/>
      <c r="K49" s="33"/>
    </row>
    <row r="50" spans="1:11" s="43" customFormat="1" ht="11.25" customHeight="1">
      <c r="A50" s="44" t="s">
        <v>39</v>
      </c>
      <c r="B50" s="38"/>
      <c r="C50" s="39">
        <v>101665</v>
      </c>
      <c r="D50" s="39">
        <v>70178</v>
      </c>
      <c r="E50" s="39">
        <v>78160</v>
      </c>
      <c r="F50" s="40">
        <v>111.37393485137792</v>
      </c>
      <c r="G50" s="41"/>
      <c r="H50" s="152">
        <v>281.308</v>
      </c>
      <c r="I50" s="153">
        <v>75.288</v>
      </c>
      <c r="J50" s="15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1"/>
      <c r="I51" s="151"/>
      <c r="J51" s="151"/>
      <c r="K51" s="33"/>
    </row>
    <row r="52" spans="1:11" s="43" customFormat="1" ht="11.25" customHeight="1">
      <c r="A52" s="37" t="s">
        <v>40</v>
      </c>
      <c r="B52" s="38"/>
      <c r="C52" s="39">
        <v>965</v>
      </c>
      <c r="D52" s="39">
        <v>1298</v>
      </c>
      <c r="E52" s="39">
        <v>1298</v>
      </c>
      <c r="F52" s="40">
        <v>100</v>
      </c>
      <c r="G52" s="41"/>
      <c r="H52" s="152">
        <v>1.543</v>
      </c>
      <c r="I52" s="153">
        <v>2.035</v>
      </c>
      <c r="J52" s="15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1"/>
      <c r="I53" s="151"/>
      <c r="J53" s="151"/>
      <c r="K53" s="33"/>
    </row>
    <row r="54" spans="1:11" s="34" customFormat="1" ht="11.25" customHeight="1">
      <c r="A54" s="36" t="s">
        <v>41</v>
      </c>
      <c r="B54" s="30"/>
      <c r="C54" s="31">
        <v>4495</v>
      </c>
      <c r="D54" s="31">
        <v>2760</v>
      </c>
      <c r="E54" s="31">
        <v>2430</v>
      </c>
      <c r="F54" s="32"/>
      <c r="G54" s="32"/>
      <c r="H54" s="151">
        <v>6.306</v>
      </c>
      <c r="I54" s="151">
        <v>3.187</v>
      </c>
      <c r="J54" s="151"/>
      <c r="K54" s="33"/>
    </row>
    <row r="55" spans="1:11" s="34" customFormat="1" ht="11.25" customHeight="1">
      <c r="A55" s="36" t="s">
        <v>42</v>
      </c>
      <c r="B55" s="30"/>
      <c r="C55" s="31">
        <v>1875</v>
      </c>
      <c r="D55" s="31">
        <v>1800</v>
      </c>
      <c r="E55" s="31">
        <v>1800</v>
      </c>
      <c r="F55" s="32"/>
      <c r="G55" s="32"/>
      <c r="H55" s="151">
        <v>2.507</v>
      </c>
      <c r="I55" s="151">
        <v>1.55</v>
      </c>
      <c r="J55" s="151"/>
      <c r="K55" s="33"/>
    </row>
    <row r="56" spans="1:11" s="34" customFormat="1" ht="11.25" customHeight="1">
      <c r="A56" s="36" t="s">
        <v>43</v>
      </c>
      <c r="B56" s="30"/>
      <c r="C56" s="31">
        <v>1250</v>
      </c>
      <c r="D56" s="31">
        <v>916</v>
      </c>
      <c r="E56" s="31">
        <v>1998</v>
      </c>
      <c r="F56" s="32"/>
      <c r="G56" s="32"/>
      <c r="H56" s="151">
        <v>6.1</v>
      </c>
      <c r="I56" s="151">
        <v>2.861</v>
      </c>
      <c r="J56" s="151"/>
      <c r="K56" s="33"/>
    </row>
    <row r="57" spans="1:11" s="34" customFormat="1" ht="11.25" customHeight="1">
      <c r="A57" s="36" t="s">
        <v>44</v>
      </c>
      <c r="B57" s="30"/>
      <c r="C57" s="31">
        <v>5964</v>
      </c>
      <c r="D57" s="31">
        <v>3458</v>
      </c>
      <c r="E57" s="31">
        <v>3458</v>
      </c>
      <c r="F57" s="32"/>
      <c r="G57" s="32"/>
      <c r="H57" s="151">
        <v>14.91</v>
      </c>
      <c r="I57" s="151">
        <v>4.8412</v>
      </c>
      <c r="J57" s="151"/>
      <c r="K57" s="33"/>
    </row>
    <row r="58" spans="1:11" s="34" customFormat="1" ht="11.25" customHeight="1">
      <c r="A58" s="36" t="s">
        <v>45</v>
      </c>
      <c r="B58" s="30"/>
      <c r="C58" s="31">
        <v>9562</v>
      </c>
      <c r="D58" s="31">
        <v>7043</v>
      </c>
      <c r="E58" s="31">
        <v>6129</v>
      </c>
      <c r="F58" s="32"/>
      <c r="G58" s="32"/>
      <c r="H58" s="151">
        <v>12.983</v>
      </c>
      <c r="I58" s="151">
        <v>4.46</v>
      </c>
      <c r="J58" s="151"/>
      <c r="K58" s="33"/>
    </row>
    <row r="59" spans="1:11" s="43" customFormat="1" ht="11.25" customHeight="1">
      <c r="A59" s="37" t="s">
        <v>46</v>
      </c>
      <c r="B59" s="38"/>
      <c r="C59" s="39">
        <v>23146</v>
      </c>
      <c r="D59" s="39">
        <v>15977</v>
      </c>
      <c r="E59" s="39">
        <v>15815</v>
      </c>
      <c r="F59" s="40">
        <v>98.98604243600175</v>
      </c>
      <c r="G59" s="41"/>
      <c r="H59" s="152">
        <v>42.806</v>
      </c>
      <c r="I59" s="153">
        <v>16.8992</v>
      </c>
      <c r="J59" s="15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1"/>
      <c r="I60" s="151"/>
      <c r="J60" s="151"/>
      <c r="K60" s="33"/>
    </row>
    <row r="61" spans="1:11" s="34" customFormat="1" ht="11.25" customHeight="1">
      <c r="A61" s="36" t="s">
        <v>47</v>
      </c>
      <c r="B61" s="30"/>
      <c r="C61" s="31">
        <v>65</v>
      </c>
      <c r="D61" s="31">
        <v>84</v>
      </c>
      <c r="E61" s="31">
        <v>67.2</v>
      </c>
      <c r="F61" s="32"/>
      <c r="G61" s="32"/>
      <c r="H61" s="151">
        <v>0.087</v>
      </c>
      <c r="I61" s="151">
        <v>0.075</v>
      </c>
      <c r="J61" s="151"/>
      <c r="K61" s="33"/>
    </row>
    <row r="62" spans="1:11" s="34" customFormat="1" ht="11.25" customHeight="1">
      <c r="A62" s="36" t="s">
        <v>48</v>
      </c>
      <c r="B62" s="30"/>
      <c r="C62" s="31">
        <v>527</v>
      </c>
      <c r="D62" s="31">
        <v>457</v>
      </c>
      <c r="E62" s="31">
        <v>457</v>
      </c>
      <c r="F62" s="32"/>
      <c r="G62" s="32"/>
      <c r="H62" s="151">
        <v>0.566</v>
      </c>
      <c r="I62" s="151">
        <v>0.406</v>
      </c>
      <c r="J62" s="151"/>
      <c r="K62" s="33"/>
    </row>
    <row r="63" spans="1:11" s="34" customFormat="1" ht="11.25" customHeight="1">
      <c r="A63" s="36" t="s">
        <v>49</v>
      </c>
      <c r="B63" s="30"/>
      <c r="C63" s="31">
        <v>242</v>
      </c>
      <c r="D63" s="31">
        <v>242</v>
      </c>
      <c r="E63" s="31">
        <v>66</v>
      </c>
      <c r="F63" s="32"/>
      <c r="G63" s="32"/>
      <c r="H63" s="151">
        <v>0.3172888888888889</v>
      </c>
      <c r="I63" s="151">
        <v>0.458</v>
      </c>
      <c r="J63" s="151"/>
      <c r="K63" s="33"/>
    </row>
    <row r="64" spans="1:11" s="43" customFormat="1" ht="11.25" customHeight="1">
      <c r="A64" s="37" t="s">
        <v>50</v>
      </c>
      <c r="B64" s="38"/>
      <c r="C64" s="39">
        <v>834</v>
      </c>
      <c r="D64" s="39">
        <v>783</v>
      </c>
      <c r="E64" s="39">
        <v>590.2</v>
      </c>
      <c r="F64" s="40">
        <v>75.37675606641125</v>
      </c>
      <c r="G64" s="41"/>
      <c r="H64" s="152">
        <v>0.9702888888888888</v>
      </c>
      <c r="I64" s="153">
        <v>0.9390000000000001</v>
      </c>
      <c r="J64" s="15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1"/>
      <c r="I65" s="151"/>
      <c r="J65" s="151"/>
      <c r="K65" s="33"/>
    </row>
    <row r="66" spans="1:11" s="43" customFormat="1" ht="11.25" customHeight="1">
      <c r="A66" s="37" t="s">
        <v>51</v>
      </c>
      <c r="B66" s="38"/>
      <c r="C66" s="39">
        <v>850</v>
      </c>
      <c r="D66" s="39">
        <v>477</v>
      </c>
      <c r="E66" s="39">
        <v>450</v>
      </c>
      <c r="F66" s="40">
        <v>94.33962264150944</v>
      </c>
      <c r="G66" s="41"/>
      <c r="H66" s="152">
        <v>0.171</v>
      </c>
      <c r="I66" s="153">
        <v>0.136</v>
      </c>
      <c r="J66" s="15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1"/>
      <c r="I67" s="151"/>
      <c r="J67" s="151"/>
      <c r="K67" s="33"/>
    </row>
    <row r="68" spans="1:11" s="34" customFormat="1" ht="11.25" customHeight="1">
      <c r="A68" s="36" t="s">
        <v>52</v>
      </c>
      <c r="B68" s="30"/>
      <c r="C68" s="31">
        <v>80</v>
      </c>
      <c r="D68" s="31">
        <v>100</v>
      </c>
      <c r="E68" s="31">
        <v>100</v>
      </c>
      <c r="F68" s="32"/>
      <c r="G68" s="32"/>
      <c r="H68" s="151">
        <v>0.08</v>
      </c>
      <c r="I68" s="151">
        <v>0.1</v>
      </c>
      <c r="J68" s="151"/>
      <c r="K68" s="33"/>
    </row>
    <row r="69" spans="1:11" s="34" customFormat="1" ht="11.25" customHeight="1">
      <c r="A69" s="36" t="s">
        <v>53</v>
      </c>
      <c r="B69" s="30"/>
      <c r="C69" s="31">
        <v>100</v>
      </c>
      <c r="D69" s="31">
        <v>50</v>
      </c>
      <c r="E69" s="31">
        <v>100</v>
      </c>
      <c r="F69" s="32"/>
      <c r="G69" s="32"/>
      <c r="H69" s="151">
        <v>0.1</v>
      </c>
      <c r="I69" s="151">
        <v>0.05</v>
      </c>
      <c r="J69" s="151"/>
      <c r="K69" s="33"/>
    </row>
    <row r="70" spans="1:11" s="43" customFormat="1" ht="11.25" customHeight="1">
      <c r="A70" s="37" t="s">
        <v>54</v>
      </c>
      <c r="B70" s="38"/>
      <c r="C70" s="39">
        <v>180</v>
      </c>
      <c r="D70" s="39">
        <v>150</v>
      </c>
      <c r="E70" s="39">
        <v>200</v>
      </c>
      <c r="F70" s="40">
        <v>133.33333333333334</v>
      </c>
      <c r="G70" s="41"/>
      <c r="H70" s="152">
        <v>0.18</v>
      </c>
      <c r="I70" s="153">
        <v>0.15000000000000002</v>
      </c>
      <c r="J70" s="15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1"/>
      <c r="I71" s="151"/>
      <c r="J71" s="151"/>
      <c r="K71" s="33"/>
    </row>
    <row r="72" spans="1:11" s="34" customFormat="1" ht="11.25" customHeight="1">
      <c r="A72" s="36" t="s">
        <v>55</v>
      </c>
      <c r="B72" s="30"/>
      <c r="C72" s="31">
        <v>109</v>
      </c>
      <c r="D72" s="31">
        <v>212</v>
      </c>
      <c r="E72" s="31">
        <v>212</v>
      </c>
      <c r="F72" s="32"/>
      <c r="G72" s="32"/>
      <c r="H72" s="151">
        <v>0.013</v>
      </c>
      <c r="I72" s="151">
        <v>0.279</v>
      </c>
      <c r="J72" s="151"/>
      <c r="K72" s="33"/>
    </row>
    <row r="73" spans="1:11" s="34" customFormat="1" ht="11.25" customHeight="1">
      <c r="A73" s="36" t="s">
        <v>56</v>
      </c>
      <c r="B73" s="30"/>
      <c r="C73" s="31">
        <v>15</v>
      </c>
      <c r="D73" s="31">
        <v>15</v>
      </c>
      <c r="E73" s="31">
        <v>15</v>
      </c>
      <c r="F73" s="32"/>
      <c r="G73" s="32"/>
      <c r="H73" s="151">
        <v>0.029</v>
      </c>
      <c r="I73" s="151">
        <v>0.03</v>
      </c>
      <c r="J73" s="151"/>
      <c r="K73" s="33"/>
    </row>
    <row r="74" spans="1:11" s="34" customFormat="1" ht="11.25" customHeight="1">
      <c r="A74" s="36" t="s">
        <v>57</v>
      </c>
      <c r="B74" s="30"/>
      <c r="C74" s="31">
        <v>253</v>
      </c>
      <c r="D74" s="31">
        <v>345</v>
      </c>
      <c r="E74" s="31">
        <v>345</v>
      </c>
      <c r="F74" s="32"/>
      <c r="G74" s="32"/>
      <c r="H74" s="151">
        <v>0.24</v>
      </c>
      <c r="I74" s="151">
        <v>0.311</v>
      </c>
      <c r="J74" s="151"/>
      <c r="K74" s="33"/>
    </row>
    <row r="75" spans="1:11" s="34" customFormat="1" ht="11.25" customHeight="1">
      <c r="A75" s="36" t="s">
        <v>58</v>
      </c>
      <c r="B75" s="30"/>
      <c r="C75" s="31">
        <v>570.9585</v>
      </c>
      <c r="D75" s="31">
        <v>329</v>
      </c>
      <c r="E75" s="31">
        <v>329</v>
      </c>
      <c r="F75" s="32"/>
      <c r="G75" s="32"/>
      <c r="H75" s="151">
        <v>0.351348111230169</v>
      </c>
      <c r="I75" s="151">
        <v>0.544</v>
      </c>
      <c r="J75" s="151"/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51"/>
      <c r="I76" s="151"/>
      <c r="J76" s="151"/>
      <c r="K76" s="33"/>
    </row>
    <row r="77" spans="1:11" s="34" customFormat="1" ht="11.25" customHeight="1">
      <c r="A77" s="36" t="s">
        <v>60</v>
      </c>
      <c r="B77" s="30"/>
      <c r="C77" s="31">
        <v>1</v>
      </c>
      <c r="D77" s="31"/>
      <c r="E77" s="31"/>
      <c r="F77" s="32"/>
      <c r="G77" s="32"/>
      <c r="H77" s="151">
        <v>0.001</v>
      </c>
      <c r="I77" s="151"/>
      <c r="J77" s="151"/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51"/>
      <c r="I78" s="151"/>
      <c r="J78" s="151"/>
      <c r="K78" s="33"/>
    </row>
    <row r="79" spans="1:11" s="34" customFormat="1" ht="11.25" customHeight="1">
      <c r="A79" s="36" t="s">
        <v>62</v>
      </c>
      <c r="B79" s="30"/>
      <c r="C79" s="31">
        <v>32</v>
      </c>
      <c r="D79" s="31">
        <v>41</v>
      </c>
      <c r="E79" s="31">
        <v>4.97</v>
      </c>
      <c r="F79" s="32"/>
      <c r="G79" s="32"/>
      <c r="H79" s="151">
        <v>0.111</v>
      </c>
      <c r="I79" s="151">
        <v>0.069</v>
      </c>
      <c r="J79" s="151"/>
      <c r="K79" s="33"/>
    </row>
    <row r="80" spans="1:11" s="43" customFormat="1" ht="11.25" customHeight="1">
      <c r="A80" s="44" t="s">
        <v>63</v>
      </c>
      <c r="B80" s="38"/>
      <c r="C80" s="39">
        <v>980.9585</v>
      </c>
      <c r="D80" s="39">
        <v>942</v>
      </c>
      <c r="E80" s="39">
        <v>905.97</v>
      </c>
      <c r="F80" s="40">
        <v>96.17515923566879</v>
      </c>
      <c r="G80" s="41"/>
      <c r="H80" s="152">
        <v>0.745348111230169</v>
      </c>
      <c r="I80" s="153">
        <v>1.233</v>
      </c>
      <c r="J80" s="153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1"/>
      <c r="I81" s="151"/>
      <c r="J81" s="151"/>
      <c r="K81" s="33"/>
    </row>
    <row r="82" spans="1:11" s="34" customFormat="1" ht="11.25" customHeight="1">
      <c r="A82" s="36" t="s">
        <v>64</v>
      </c>
      <c r="B82" s="30"/>
      <c r="C82" s="31">
        <v>80</v>
      </c>
      <c r="D82" s="31">
        <v>90</v>
      </c>
      <c r="E82" s="31">
        <v>90</v>
      </c>
      <c r="F82" s="32"/>
      <c r="G82" s="32"/>
      <c r="H82" s="151">
        <v>0.056</v>
      </c>
      <c r="I82" s="151">
        <v>0.065</v>
      </c>
      <c r="J82" s="151"/>
      <c r="K82" s="33"/>
    </row>
    <row r="83" spans="1:11" s="34" customFormat="1" ht="11.25" customHeight="1">
      <c r="A83" s="36" t="s">
        <v>65</v>
      </c>
      <c r="B83" s="30"/>
      <c r="C83" s="31">
        <v>114</v>
      </c>
      <c r="D83" s="31">
        <v>81</v>
      </c>
      <c r="E83" s="31">
        <v>81</v>
      </c>
      <c r="F83" s="32"/>
      <c r="G83" s="32"/>
      <c r="H83" s="151">
        <v>0.08</v>
      </c>
      <c r="I83" s="151">
        <v>0.056</v>
      </c>
      <c r="J83" s="151"/>
      <c r="K83" s="33"/>
    </row>
    <row r="84" spans="1:11" s="43" customFormat="1" ht="11.25" customHeight="1">
      <c r="A84" s="37" t="s">
        <v>66</v>
      </c>
      <c r="B84" s="38"/>
      <c r="C84" s="39">
        <v>194</v>
      </c>
      <c r="D84" s="39">
        <v>171</v>
      </c>
      <c r="E84" s="39">
        <v>171</v>
      </c>
      <c r="F84" s="40">
        <v>100</v>
      </c>
      <c r="G84" s="41"/>
      <c r="H84" s="152">
        <v>0.136</v>
      </c>
      <c r="I84" s="153">
        <v>0.121</v>
      </c>
      <c r="J84" s="15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1"/>
      <c r="I85" s="151"/>
      <c r="J85" s="15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4"/>
      <c r="I86" s="155"/>
      <c r="J86" s="155"/>
      <c r="K86" s="51"/>
    </row>
    <row r="87" spans="1:11" s="43" customFormat="1" ht="11.25" customHeight="1">
      <c r="A87" s="52" t="s">
        <v>67</v>
      </c>
      <c r="B87" s="53"/>
      <c r="C87" s="54">
        <v>156299.9585</v>
      </c>
      <c r="D87" s="54">
        <v>107635</v>
      </c>
      <c r="E87" s="54">
        <v>115659.17</v>
      </c>
      <c r="F87" s="55">
        <f>IF(D87&gt;0,100*E87/D87,0)</f>
        <v>107.45498211548288</v>
      </c>
      <c r="G87" s="41"/>
      <c r="H87" s="156">
        <v>390.44063700011907</v>
      </c>
      <c r="I87" s="157">
        <v>129.7092</v>
      </c>
      <c r="J87" s="157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4" useFirstPageNumber="1" horizontalDpi="600" verticalDpi="6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Jaudenes Piferrer, Sofía</dc:creator>
  <cp:keywords/>
  <dc:description/>
  <cp:lastModifiedBy>Jaudenes Piferrer, Sofía</cp:lastModifiedBy>
  <cp:lastPrinted>2017-12-12T12:55:51Z</cp:lastPrinted>
  <dcterms:created xsi:type="dcterms:W3CDTF">2017-12-05T11:34:50Z</dcterms:created>
  <dcterms:modified xsi:type="dcterms:W3CDTF">2017-12-19T10:02:18Z</dcterms:modified>
  <cp:category/>
  <cp:version/>
  <cp:contentType/>
  <cp:contentStatus/>
</cp:coreProperties>
</file>