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arr9roz" sheetId="13" r:id="rId13"/>
    <sheet name="jud10cas" sheetId="14" r:id="rId14"/>
    <sheet name="hab11cas" sheetId="15" r:id="rId15"/>
    <sheet name="len12jas" sheetId="16" r:id="rId16"/>
    <sheet name="gar13zos" sheetId="17" r:id="rId17"/>
    <sheet name="gui14cos" sheetId="18" r:id="rId18"/>
    <sheet name="vez15eza" sheetId="19" r:id="rId19"/>
    <sheet name="alt16lce" sheetId="20" r:id="rId20"/>
    <sheet name="yer17ros" sheetId="21" r:id="rId21"/>
    <sheet name="pat18ión" sheetId="22" r:id="rId22"/>
    <sheet name="pat19día" sheetId="23" r:id="rId23"/>
    <sheet name="rem20no)" sheetId="24" r:id="rId24"/>
    <sheet name="alg21dón" sheetId="25" r:id="rId25"/>
    <sheet name="gir22sol" sheetId="26" r:id="rId26"/>
    <sheet name="tab23aco" sheetId="27" r:id="rId27"/>
    <sheet name="maí24ero" sheetId="28" r:id="rId28"/>
    <sheet name="alf25lfa" sheetId="29" r:id="rId29"/>
    <sheet name="vez26aje" sheetId="30" r:id="rId30"/>
    <sheet name="lec27tal" sheetId="31" r:id="rId31"/>
    <sheet name="tom28IX)" sheetId="32" r:id="rId32"/>
    <sheet name="tom29II)" sheetId="33" r:id="rId33"/>
    <sheet name="tom30rva" sheetId="34" r:id="rId34"/>
    <sheet name="pim31rva" sheetId="35" r:id="rId35"/>
    <sheet name="fre32són" sheetId="36" r:id="rId36"/>
    <sheet name="alc33ofa" sheetId="37" r:id="rId37"/>
    <sheet name="ajo34ajo" sheetId="38" r:id="rId38"/>
    <sheet name="ceb35osa" sheetId="39" r:id="rId39"/>
    <sheet name="ceb36ano" sheetId="40" r:id="rId40"/>
    <sheet name="otr37las" sheetId="41" r:id="rId41"/>
    <sheet name="ceb38tal" sheetId="42" r:id="rId42"/>
    <sheet name="end39ias" sheetId="43" r:id="rId43"/>
    <sheet name="esc40las" sheetId="44" r:id="rId44"/>
    <sheet name="ber41ena" sheetId="45" r:id="rId45"/>
    <sheet name="cal42cín" sheetId="46" r:id="rId46"/>
    <sheet name="nar43lce" sheetId="47" r:id="rId47"/>
    <sheet name="lim45món" sheetId="48" r:id="rId48"/>
    <sheet name="man46dra" sheetId="49" r:id="rId49"/>
    <sheet name="man47esa" sheetId="50" r:id="rId50"/>
    <sheet name="per48tal" sheetId="51" r:id="rId51"/>
    <sheet name="alb49que" sheetId="52" r:id="rId52"/>
    <sheet name="mel50tón" sheetId="53" r:id="rId53"/>
    <sheet name="plá51ano" sheetId="54" r:id="rId54"/>
    <sheet name="hig52igo" sheetId="55" r:id="rId55"/>
    <sheet name="nec53ina" sheetId="56" r:id="rId56"/>
    <sheet name="alm54dra" sheetId="57" r:id="rId57"/>
    <sheet name="ave55ana" sheetId="58" r:id="rId58"/>
    <sheet name="uva56esa" sheetId="59" r:id="rId59"/>
    <sheet name="uva57ión" sheetId="60" r:id="rId60"/>
    <sheet name="uva59asa" sheetId="61" r:id="rId61"/>
    <sheet name="ace60ezo" sheetId="62" r:id="rId62"/>
    <sheet name="ace61ara" sheetId="63" r:id="rId63"/>
    <sheet name="ace62ite" sheetId="64" r:id="rId64"/>
  </sheets>
  <externalReferences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xlnm.Print_Area" localSheetId="0">'portada'!$A$1:$K$70</definedName>
    <definedName name="_xlnm.Print_Area" localSheetId="2">'resumen nacional'!$A$1:$AB$93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61">'ace60ezo'!#REF!</definedName>
    <definedName name="Menú_cuaderno" localSheetId="62">'ace61ara'!#REF!</definedName>
    <definedName name="Menú_cuaderno" localSheetId="63">'ace62ite'!#REF!</definedName>
    <definedName name="Menú_cuaderno" localSheetId="37">'ajo34ajo'!#REF!</definedName>
    <definedName name="Menú_cuaderno" localSheetId="51">'alb49que'!#REF!</definedName>
    <definedName name="Menú_cuaderno" localSheetId="36">'alc33ofa'!#REF!</definedName>
    <definedName name="Menú_cuaderno" localSheetId="28">'alf25lfa'!#REF!</definedName>
    <definedName name="Menú_cuaderno" localSheetId="24">'alg21dón'!#REF!</definedName>
    <definedName name="Menú_cuaderno" localSheetId="56">'alm54dra'!#REF!</definedName>
    <definedName name="Menú_cuaderno" localSheetId="19">'alt16lce'!#REF!</definedName>
    <definedName name="Menú_cuaderno" localSheetId="12">'arr9roz'!#REF!</definedName>
    <definedName name="Menú_cuaderno" localSheetId="57">'ave55ana'!#REF!</definedName>
    <definedName name="Menú_cuaderno" localSheetId="9">'ave6ena'!#REF!</definedName>
    <definedName name="Menú_cuaderno" localSheetId="44">'ber41ena'!#REF!</definedName>
    <definedName name="Menú_cuaderno" localSheetId="45">'cal42cín'!#REF!</definedName>
    <definedName name="Menú_cuaderno" localSheetId="38">'ceb35osa'!#REF!</definedName>
    <definedName name="Menú_cuaderno" localSheetId="39">'ceb36ano'!#REF!</definedName>
    <definedName name="Menú_cuaderno" localSheetId="41">'ceb38tal'!#REF!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2">'end39ias'!#REF!</definedName>
    <definedName name="Menú_cuaderno" localSheetId="43">'esc40las'!#REF!</definedName>
    <definedName name="Menú_cuaderno" localSheetId="35">'fre32són'!#REF!</definedName>
    <definedName name="Menú_cuaderno" localSheetId="16">'gar13zos'!#REF!</definedName>
    <definedName name="Menú_cuaderno" localSheetId="25">'gir22sol'!#REF!</definedName>
    <definedName name="Menú_cuaderno" localSheetId="17">'gui14cos'!#REF!</definedName>
    <definedName name="Menú_cuaderno" localSheetId="14">'hab11cas'!#REF!</definedName>
    <definedName name="Menú_cuaderno" localSheetId="54">'hig52igo'!#REF!</definedName>
    <definedName name="Menú_cuaderno" localSheetId="13">'jud10cas'!#REF!</definedName>
    <definedName name="Menú_cuaderno" localSheetId="30">'lec27tal'!#REF!</definedName>
    <definedName name="Menú_cuaderno" localSheetId="15">'len12jas'!#REF!</definedName>
    <definedName name="Menú_cuaderno" localSheetId="47">'lim45món'!#REF!</definedName>
    <definedName name="Menú_cuaderno" localSheetId="27">'maí24ero'!#REF!</definedName>
    <definedName name="Menú_cuaderno" localSheetId="11">'maí8aíz'!#REF!</definedName>
    <definedName name="Menú_cuaderno" localSheetId="48">'man46dra'!#REF!</definedName>
    <definedName name="Menú_cuaderno" localSheetId="49">'man47esa'!#REF!</definedName>
    <definedName name="Menú_cuaderno" localSheetId="52">'mel50tón'!#REF!</definedName>
    <definedName name="Menú_cuaderno" localSheetId="46">'nar43lce'!#REF!</definedName>
    <definedName name="Menú_cuaderno" localSheetId="55">'nec53ina'!#REF!</definedName>
    <definedName name="Menú_cuaderno" localSheetId="40">'otr37las'!#REF!</definedName>
    <definedName name="Menú_cuaderno" localSheetId="21">'pat18ión'!#REF!</definedName>
    <definedName name="Menú_cuaderno" localSheetId="22">'pat19día'!#REF!</definedName>
    <definedName name="Menú_cuaderno" localSheetId="50">'per48tal'!#REF!</definedName>
    <definedName name="Menú_cuaderno" localSheetId="34">'pim31rva'!#REF!</definedName>
    <definedName name="Menú_cuaderno" localSheetId="53">'plá51ano'!#REF!</definedName>
    <definedName name="Menú_cuaderno" localSheetId="0">'[5]tri0ndo'!#REF!</definedName>
    <definedName name="Menú_cuaderno" localSheetId="23">'rem20no)'!#REF!</definedName>
    <definedName name="Menú_cuaderno" localSheetId="26">'tab23aco'!#REF!</definedName>
    <definedName name="Menú_cuaderno" localSheetId="31">'tom28IX)'!#REF!</definedName>
    <definedName name="Menú_cuaderno" localSheetId="32">'tom29II)'!#REF!</definedName>
    <definedName name="Menú_cuaderno" localSheetId="33">'tom30rva'!#REF!</definedName>
    <definedName name="Menú_cuaderno" localSheetId="4">'tri1uro'!#REF!</definedName>
    <definedName name="Menú_cuaderno" localSheetId="5">'tri2tal'!#REF!</definedName>
    <definedName name="Menú_cuaderno" localSheetId="58">'uva56esa'!#REF!</definedName>
    <definedName name="Menú_cuaderno" localSheetId="59">'uva57ión'!#REF!</definedName>
    <definedName name="Menú_cuaderno" localSheetId="60">'uva59asa'!#REF!</definedName>
    <definedName name="Menú_cuaderno" localSheetId="18">'vez15eza'!#REF!</definedName>
    <definedName name="Menú_cuaderno" localSheetId="29">'vez26aje'!#REF!</definedName>
    <definedName name="Menú_cuaderno" localSheetId="20">'yer17ros'!#REF!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<sst xmlns="http://schemas.openxmlformats.org/spreadsheetml/2006/main" count="4674" uniqueCount="351">
  <si>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</si>
  <si>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</si>
  <si>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</si>
  <si>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</si>
  <si>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</si>
  <si>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</si>
  <si>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</si>
  <si>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</si>
  <si>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</si>
  <si>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</si>
  <si>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</si>
  <si>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</si>
  <si>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</si>
  <si>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</si>
  <si>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</si>
  <si>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</si>
  <si>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</si>
  <si>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</si>
  <si>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</si>
  <si>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</si>
  <si>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</si>
  <si>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</si>
  <si>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</si>
  <si>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</si>
  <si>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</si>
  <si>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</si>
  <si>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</si>
  <si>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</si>
  <si>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</si>
  <si>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</si>
  <si>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</si>
  <si>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</si>
  <si>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</si>
  <si>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</si>
  <si>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</si>
  <si>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</si>
  <si>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</si>
  <si>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</si>
  <si>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</si>
  <si>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</si>
  <si>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</si>
  <si>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</si>
  <si>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</si>
  <si>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</si>
  <si>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</si>
  <si>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</si>
  <si>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</si>
  <si>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</si>
  <si>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</si>
  <si>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</si>
  <si>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</si>
  <si>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</si>
  <si>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</si>
  <si>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</si>
  <si>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</si>
  <si>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</si>
  <si>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</si>
  <si>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</si>
  <si>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</si>
  <si>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</si>
  <si>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</si>
  <si>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</si>
  <si>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</si>
  <si>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</si>
  <si>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</si>
  <si>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</si>
  <si>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</si>
  <si>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</si>
  <si>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</si>
  <si>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AGOSTO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</si>
  <si>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</si>
  <si>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</si>
  <si>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</si>
  <si>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</si>
  <si>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</si>
  <si>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</si>
  <si>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</si>
  <si>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</si>
  <si>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</si>
  <si>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</si>
  <si>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</si>
  <si>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</si>
  <si>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</si>
  <si>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</si>
  <si>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</si>
  <si>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</si>
  <si>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</si>
  <si>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MEDIA ESTACIÓN</t>
  </si>
  <si>
    <t>PATATA TARDÍA</t>
  </si>
  <si>
    <t>REMOLACHA AZUCARERA (R. VERANO)</t>
  </si>
  <si>
    <t>ALGODÓN</t>
  </si>
  <si>
    <t>GIRASOL</t>
  </si>
  <si>
    <t>TABACO</t>
  </si>
  <si>
    <t>MAÍZ FORRAJERO</t>
  </si>
  <si>
    <t>ALFALFA</t>
  </si>
  <si>
    <t>VEZA PARA FORRAJE</t>
  </si>
  <si>
    <t>LECHUGA TOTAL</t>
  </si>
  <si>
    <t>TOMATE (REC. 1-VI/30-IX)</t>
  </si>
  <si>
    <t>TOMATE (REC. 1-X/31XII)</t>
  </si>
  <si>
    <t>TOMATE CONSERVA</t>
  </si>
  <si>
    <t>PIMIENTO CONSERVA</t>
  </si>
  <si>
    <t>FRESA Y FRESÓN</t>
  </si>
  <si>
    <t>ALCACHOFA</t>
  </si>
  <si>
    <t>AJO</t>
  </si>
  <si>
    <t>CEBOLLA BABOSA</t>
  </si>
  <si>
    <t>CEBOLLA GRANO Y MEDIO GRANO</t>
  </si>
  <si>
    <t>OTRAS CEBOLLAS</t>
  </si>
  <si>
    <t>CEBOLLA TOTAL</t>
  </si>
  <si>
    <t>ENDIVIAS</t>
  </si>
  <si>
    <t>ESCAROLAS</t>
  </si>
  <si>
    <t>BERENJENA</t>
  </si>
  <si>
    <t>CALABACÍN</t>
  </si>
  <si>
    <t>NARANJA DULCE</t>
  </si>
  <si>
    <t>LIMÓN</t>
  </si>
  <si>
    <t>MANZANA SIDRA</t>
  </si>
  <si>
    <t>MANZANA DE MESA</t>
  </si>
  <si>
    <t>PERA TOTAL</t>
  </si>
  <si>
    <t>ALBARICOQUE</t>
  </si>
  <si>
    <t>MELOCOTÓN</t>
  </si>
  <si>
    <t>PLÁTANO</t>
  </si>
  <si>
    <t>HIGO</t>
  </si>
  <si>
    <t>NECTARINA</t>
  </si>
  <si>
    <t>ALMENDRA</t>
  </si>
  <si>
    <t>AVELLANA</t>
  </si>
  <si>
    <t>UVA DE MESA</t>
  </si>
  <si>
    <t>UVA VINIFICACIÓN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</si>
  <si>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</si>
  <si>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</si>
  <si>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</si>
  <si>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</si>
  <si>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</si>
  <si>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</si>
  <si>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</si>
  <si>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</si>
  <si>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</si>
  <si>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</si>
  <si>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</si>
  <si>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AGOSTO 2020</t>
  </si>
  <si>
    <t>HORTALIZAS</t>
  </si>
  <si>
    <t>escarolas</t>
  </si>
  <si>
    <t>calabacín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</si>
  <si>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</si>
  <si>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</si>
  <si>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</si>
  <si>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</si>
  <si>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</si>
  <si>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</si>
  <si>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</si>
  <si>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</si>
  <si>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</si>
  <si>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</si>
  <si>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</si>
  <si>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</si>
  <si>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</si>
  <si>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</si>
  <si>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</si>
  <si>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</si>
  <si>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</si>
  <si>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</si>
  <si>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</si>
  <si>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</si>
  <si>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</si>
  <si>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</si>
  <si>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</si>
  <si>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</si>
  <si>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</si>
  <si>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</si>
  <si>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</si>
  <si>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</si>
  <si>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</si>
  <si>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</si>
  <si>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</si>
  <si>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</si>
  <si>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</si>
  <si>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</si>
  <si>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</si>
  <si>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</si>
  <si>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</si>
  <si>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</si>
  <si>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</si>
  <si>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</si>
  <si>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</si>
  <si>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</si>
  <si>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</si>
  <si>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</si>
  <si>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</si>
  <si>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</si>
  <si>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</si>
  <si>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</si>
  <si>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</si>
  <si>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</si>
  <si>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</si>
  <si>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</si>
  <si>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</si>
  <si>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</si>
  <si>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</si>
  <si>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</si>
  <si>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</si>
  <si>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</si>
  <si>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</si>
  <si>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</si>
  <si>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</si>
  <si>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</si>
  <si>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</si>
  <si>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</si>
  <si>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</si>
  <si>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</si>
  <si>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</si>
  <si>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</si>
  <si>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</si>
  <si>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</si>
  <si>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</si>
  <si>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</si>
  <si>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</si>
  <si>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</si>
  <si>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</si>
  <si>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</si>
  <si>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</si>
  <si>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</si>
  <si>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</si>
  <si>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</si>
  <si>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</si>
  <si>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</si>
  <si>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</si>
  <si>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</si>
  <si>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</si>
  <si>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</si>
  <si>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</si>
  <si>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</si>
  <si>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</si>
  <si>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</si>
  <si>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</si>
  <si>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</si>
  <si>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</si>
  <si>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</si>
  <si>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</si>
  <si>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</si>
  <si>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</si>
  <si>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</si>
  <si>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</si>
  <si>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</si>
  <si>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</si>
  <si>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</si>
  <si>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</si>
  <si>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</si>
  <si>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</si>
  <si>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</si>
  <si>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</si>
  <si>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</si>
  <si>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</si>
  <si>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</si>
  <si>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media estación</t>
  </si>
  <si>
    <t xml:space="preserve"> patata tardía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</si>
  <si>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</si>
  <si>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</si>
  <si>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</si>
  <si>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</si>
  <si>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</si>
  <si>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</si>
  <si>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</si>
  <si>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lechuga total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</si>
  <si>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</si>
  <si>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</si>
  <si>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</si>
  <si>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</si>
  <si>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</si>
  <si>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</si>
  <si>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</si>
  <si>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</si>
  <si>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</si>
  <si>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</si>
  <si>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</si>
  <si>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endivias</t>
  </si>
  <si>
    <t xml:space="preserve"> escarolas</t>
  </si>
  <si>
    <t xml:space="preserve"> berenjena</t>
  </si>
  <si>
    <t xml:space="preserve"> calabacín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</si>
  <si>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</si>
  <si>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</si>
  <si>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</si>
  <si>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</si>
  <si>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</si>
  <si>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</si>
  <si>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</si>
  <si>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plátano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</si>
  <si>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</si>
  <si>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</si>
  <si>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</si>
  <si>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</si>
  <si>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</si>
  <si>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</si>
  <si>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</si>
  <si>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</si>
  <si>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</si>
  <si>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</si>
  <si>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</si>
  <si>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</si>
  <si>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AGOSTO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</si>
  <si>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</si>
  <si>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</si>
  <si>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</si>
  <si>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</si>
  <si>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</si>
  <si>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15/10/2020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</si>
  <si>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</si>
  <si>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</si>
  <si>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</si>
  <si>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</si>
  <si>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</si>
  <si>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</si>
  <si>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</si>
  <si>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</si>
  <si>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</si>
  <si>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</si>
  <si>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</si>
  <si>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</si>
  <si>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</si>
  <si>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</si>
  <si>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</si>
  <si>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</si>
  <si>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</si>
  <si>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</si>
  <si>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</si>
  <si>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</si>
  <si>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</si>
  <si>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</si>
  <si>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</si>
  <si>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</si>
  <si>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</si>
  <si>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</si>
  <si>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</si>
  <si>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</si>
  <si>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</si>
  <si>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</si>
  <si>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</si>
  <si>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</si>
  <si>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</si>
  <si>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</si>
  <si>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</si>
  <si>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</si>
  <si>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</si>
  <si>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</si>
  <si>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</si>
  <si>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</si>
  <si>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</si>
  <si>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</si>
  <si>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</si>
  <si>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</si>
  <si>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</si>
  <si>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MES (1)</t>
  </si>
  <si>
    <t>DEFINIT.</t>
  </si>
  <si>
    <t>DEFINITIVO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</si>
</sst>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14" fillId="34" borderId="38" xfId="54" applyFont="1" applyFill="1" applyBorder="1">
      <alignment/>
      <protection/>
    </xf>
    <xf numFmtId="0" fontId="14" fillId="34" borderId="0" xfId="54" applyFont="1" applyFill="1" applyBorder="1">
      <alignment/>
      <protection/>
    </xf>
    <xf numFmtId="0" fontId="14" fillId="34" borderId="39" xfId="54" applyFont="1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2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2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5" applyFont="1" applyBorder="1" applyAlignment="1">
      <alignment vertical="justify"/>
      <protection/>
    </xf>
    <xf numFmtId="0" fontId="48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3" fillId="34" borderId="38" xfId="54" applyFont="1" applyFill="1" applyBorder="1" applyAlignment="1">
      <alignment horizontal="center" vertical="center"/>
      <protection/>
    </xf>
    <xf numFmtId="0" fontId="13" fillId="34" borderId="0" xfId="54" applyFont="1" applyFill="1" applyBorder="1" applyAlignment="1">
      <alignment horizontal="center" vertical="center"/>
      <protection/>
    </xf>
    <xf numFmtId="0" fontId="13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7" fillId="0" borderId="0" xfId="55" applyFont="1" applyAlignment="1">
      <alignment horizontal="left" vertical="justify" wrapText="1"/>
      <protection/>
    </xf>
    <xf numFmtId="0" fontId="6" fillId="0" borderId="0" xfId="55" applyFont="1" applyAlignment="1">
      <alignment horizontal="left" vertical="justify" wrapText="1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7" fillId="0" borderId="0" xfId="55" applyNumberFormat="1" applyFont="1" applyAlignment="1">
      <alignment vertical="justify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externalLink" Target="externalLinks/externalLink2.xml" /><Relationship Id="rId69" Type="http://schemas.openxmlformats.org/officeDocument/2006/relationships/externalLink" Target="externalLinks/externalLink3.xml" /><Relationship Id="rId70" Type="http://schemas.openxmlformats.org/officeDocument/2006/relationships/externalLink" Target="externalLinks/externalLink4.xml" /><Relationship Id="rId71" Type="http://schemas.openxmlformats.org/officeDocument/2006/relationships/externalLink" Target="externalLinks/externalLink5.xml" /><Relationship Id="rId72" Type="http://schemas.openxmlformats.org/officeDocument/2006/relationships/externalLink" Target="externalLinks/externalLink6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7700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85" zoomScaleSheetLayoutView="85" zoomScalePageLayoutView="0" workbookViewId="0" topLeftCell="A1">
      <selection activeCell="H69" sqref="H69"/>
    </sheetView>
  </sheetViews>
  <sheetFormatPr defaultColWidth="8.8515625" defaultRowHeight="15"/>
  <cols>
    <col min="1" max="1" width="8.8515625" style="124" customWidth="1"/>
    <col min="2" max="2" width="14.140625" style="124" customWidth="1"/>
    <col min="3" max="10" width="8.8515625" style="124" customWidth="1"/>
    <col min="11" max="11" width="1.57421875" style="124" customWidth="1"/>
    <col min="12" max="16384" width="8.8515625" style="124" customWidth="1"/>
  </cols>
  <sheetData>
    <row r="1" spans="1:11" ht="12.75">
      <c r="A1" s="123"/>
      <c r="B1" s="168" t="s">
        <v>297</v>
      </c>
      <c r="C1" s="168"/>
      <c r="D1" s="168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8"/>
      <c r="C2" s="168"/>
      <c r="D2" s="168"/>
      <c r="E2" s="123"/>
      <c r="F2" s="123"/>
      <c r="G2" s="169"/>
      <c r="H2" s="170"/>
      <c r="I2" s="170"/>
      <c r="J2" s="171"/>
      <c r="K2" s="125"/>
    </row>
    <row r="3" spans="1:11" ht="5.25" customHeight="1">
      <c r="A3" s="123"/>
      <c r="B3" s="168"/>
      <c r="C3" s="168"/>
      <c r="D3" s="168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8"/>
      <c r="C4" s="168"/>
      <c r="D4" s="168"/>
      <c r="E4" s="123"/>
      <c r="F4" s="123"/>
      <c r="G4" s="172" t="s">
        <v>294</v>
      </c>
      <c r="H4" s="173"/>
      <c r="I4" s="173"/>
      <c r="J4" s="174"/>
      <c r="K4" s="125"/>
    </row>
    <row r="5" spans="1:11" ht="12.75">
      <c r="A5" s="123"/>
      <c r="B5" s="123"/>
      <c r="C5" s="123"/>
      <c r="D5" s="123"/>
      <c r="E5" s="123"/>
      <c r="F5" s="123"/>
      <c r="G5" s="175"/>
      <c r="H5" s="176"/>
      <c r="I5" s="176"/>
      <c r="J5" s="177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8" t="s">
        <v>298</v>
      </c>
      <c r="H8" s="178"/>
      <c r="I8" s="178"/>
      <c r="J8" s="178"/>
      <c r="K8" s="178"/>
    </row>
    <row r="9" spans="1:11" ht="16.5" customHeight="1">
      <c r="A9" s="123"/>
      <c r="B9" s="123"/>
      <c r="C9" s="123"/>
      <c r="D9" s="131"/>
      <c r="E9" s="131"/>
      <c r="F9" s="123"/>
      <c r="G9" s="178" t="s">
        <v>299</v>
      </c>
      <c r="H9" s="178"/>
      <c r="I9" s="178"/>
      <c r="J9" s="178"/>
      <c r="K9" s="178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63" t="s">
        <v>295</v>
      </c>
      <c r="D27" s="164"/>
      <c r="E27" s="164"/>
      <c r="F27" s="164"/>
      <c r="G27" s="164"/>
      <c r="H27" s="164"/>
      <c r="I27" s="165"/>
      <c r="J27" s="123"/>
      <c r="K27" s="123"/>
    </row>
    <row r="28" spans="1:11" ht="13.5">
      <c r="A28" s="123"/>
      <c r="B28" s="123"/>
      <c r="C28" s="138"/>
      <c r="D28" s="139"/>
      <c r="E28" s="139"/>
      <c r="F28" s="139"/>
      <c r="G28" s="139"/>
      <c r="H28" s="139"/>
      <c r="I28" s="140"/>
      <c r="J28" s="123"/>
      <c r="K28" s="123"/>
    </row>
    <row r="29" spans="1:11" ht="13.5">
      <c r="A29" s="123"/>
      <c r="B29" s="123"/>
      <c r="C29" s="138"/>
      <c r="D29" s="139"/>
      <c r="E29" s="139"/>
      <c r="F29" s="139"/>
      <c r="G29" s="139"/>
      <c r="H29" s="139"/>
      <c r="I29" s="140"/>
      <c r="J29" s="123"/>
      <c r="K29" s="123"/>
    </row>
    <row r="30" spans="1:11" ht="18.75" customHeight="1">
      <c r="A30" s="123"/>
      <c r="B30" s="123"/>
      <c r="C30" s="163" t="s">
        <v>296</v>
      </c>
      <c r="D30" s="164"/>
      <c r="E30" s="164"/>
      <c r="F30" s="164"/>
      <c r="G30" s="164"/>
      <c r="H30" s="164"/>
      <c r="I30" s="165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41"/>
      <c r="D34" s="142"/>
      <c r="E34" s="142"/>
      <c r="F34" s="142"/>
      <c r="G34" s="142"/>
      <c r="H34" s="142"/>
      <c r="I34" s="143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66"/>
      <c r="F40" s="166"/>
      <c r="G40" s="166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67"/>
      <c r="F41" s="167"/>
      <c r="G41" s="167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66"/>
      <c r="F42" s="166"/>
      <c r="G42" s="166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67"/>
      <c r="F43" s="167"/>
      <c r="G43" s="167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4" t="s">
        <v>300</v>
      </c>
      <c r="F44" s="144"/>
      <c r="G44" s="144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59" t="s">
        <v>301</v>
      </c>
      <c r="F45" s="159"/>
      <c r="G45" s="159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5"/>
      <c r="E53" s="123"/>
      <c r="F53" s="146"/>
      <c r="G53" s="146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60" t="s">
        <v>302</v>
      </c>
      <c r="I68" s="161"/>
      <c r="J68" s="162"/>
      <c r="K68" s="147"/>
    </row>
    <row r="69" spans="1:11" s="148" customFormat="1" ht="12.75" customHeight="1" thickTop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9"/>
      <c r="B76" s="149"/>
      <c r="C76" s="149"/>
      <c r="D76" s="149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13</v>
      </c>
      <c r="D9" s="30">
        <v>80</v>
      </c>
      <c r="E9" s="30">
        <v>80</v>
      </c>
      <c r="F9" s="31"/>
      <c r="G9" s="31"/>
      <c r="H9" s="150">
        <v>0.026</v>
      </c>
      <c r="I9" s="150">
        <v>0.28</v>
      </c>
      <c r="J9" s="150">
        <v>0.224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50">
        <v>0.108</v>
      </c>
      <c r="I10" s="150">
        <v>0.118</v>
      </c>
      <c r="J10" s="150">
        <v>0.094</v>
      </c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40</v>
      </c>
      <c r="E11" s="30">
        <v>40</v>
      </c>
      <c r="F11" s="31"/>
      <c r="G11" s="31"/>
      <c r="H11" s="150">
        <v>0.012</v>
      </c>
      <c r="I11" s="150">
        <v>0.118</v>
      </c>
      <c r="J11" s="150">
        <v>0.092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25</v>
      </c>
      <c r="E12" s="30">
        <v>25</v>
      </c>
      <c r="F12" s="31"/>
      <c r="G12" s="31"/>
      <c r="H12" s="150">
        <v>0.081</v>
      </c>
      <c r="I12" s="150">
        <v>0.055</v>
      </c>
      <c r="J12" s="150">
        <v>0.044</v>
      </c>
      <c r="K12" s="32"/>
    </row>
    <row r="13" spans="1:11" s="42" customFormat="1" ht="11.25" customHeight="1">
      <c r="A13" s="36" t="s">
        <v>11</v>
      </c>
      <c r="B13" s="37"/>
      <c r="C13" s="38">
        <v>108</v>
      </c>
      <c r="D13" s="38">
        <v>204</v>
      </c>
      <c r="E13" s="38">
        <v>204</v>
      </c>
      <c r="F13" s="39">
        <v>100</v>
      </c>
      <c r="G13" s="40"/>
      <c r="H13" s="151">
        <v>0.22700000000000004</v>
      </c>
      <c r="I13" s="152">
        <v>0.5710000000000001</v>
      </c>
      <c r="J13" s="152">
        <v>0.454</v>
      </c>
      <c r="K13" s="41">
        <v>79.50963222416812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50</v>
      </c>
      <c r="E17" s="38">
        <v>55</v>
      </c>
      <c r="F17" s="39">
        <v>110</v>
      </c>
      <c r="G17" s="40"/>
      <c r="H17" s="151">
        <v>0.059</v>
      </c>
      <c r="I17" s="152">
        <v>0.058</v>
      </c>
      <c r="J17" s="152">
        <v>0.043</v>
      </c>
      <c r="K17" s="41">
        <v>74.13793103448275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6608</v>
      </c>
      <c r="D19" s="30">
        <v>6062</v>
      </c>
      <c r="E19" s="30">
        <v>6062</v>
      </c>
      <c r="F19" s="31"/>
      <c r="G19" s="31"/>
      <c r="H19" s="150">
        <v>33.04</v>
      </c>
      <c r="I19" s="150">
        <v>33.341</v>
      </c>
      <c r="J19" s="150">
        <v>29.8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6608</v>
      </c>
      <c r="D22" s="38">
        <v>6062</v>
      </c>
      <c r="E22" s="38">
        <v>6062</v>
      </c>
      <c r="F22" s="39">
        <v>100</v>
      </c>
      <c r="G22" s="40"/>
      <c r="H22" s="151">
        <v>33.04</v>
      </c>
      <c r="I22" s="152">
        <v>33.341</v>
      </c>
      <c r="J22" s="152">
        <v>29.8</v>
      </c>
      <c r="K22" s="41">
        <v>89.37944272817252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11169</v>
      </c>
      <c r="D24" s="38">
        <v>12046</v>
      </c>
      <c r="E24" s="38">
        <v>10891</v>
      </c>
      <c r="F24" s="39">
        <v>90.41175493939897</v>
      </c>
      <c r="G24" s="40"/>
      <c r="H24" s="151">
        <v>52.614</v>
      </c>
      <c r="I24" s="152">
        <v>60.548</v>
      </c>
      <c r="J24" s="152">
        <v>50.741</v>
      </c>
      <c r="K24" s="41">
        <v>83.8029332100152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385</v>
      </c>
      <c r="D26" s="38">
        <v>450</v>
      </c>
      <c r="E26" s="38">
        <v>250</v>
      </c>
      <c r="F26" s="39">
        <v>55.55555555555556</v>
      </c>
      <c r="G26" s="40"/>
      <c r="H26" s="151">
        <v>1.793</v>
      </c>
      <c r="I26" s="152">
        <v>1.8</v>
      </c>
      <c r="J26" s="152">
        <v>1.2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3073</v>
      </c>
      <c r="D28" s="30">
        <v>2952</v>
      </c>
      <c r="E28" s="30">
        <v>3405</v>
      </c>
      <c r="F28" s="31"/>
      <c r="G28" s="31"/>
      <c r="H28" s="150">
        <v>9.12</v>
      </c>
      <c r="I28" s="150">
        <v>7.472</v>
      </c>
      <c r="J28" s="150">
        <v>13.634</v>
      </c>
      <c r="K28" s="32"/>
    </row>
    <row r="29" spans="1:11" s="33" customFormat="1" ht="11.25" customHeight="1">
      <c r="A29" s="35" t="s">
        <v>21</v>
      </c>
      <c r="B29" s="29"/>
      <c r="C29" s="30">
        <v>17069</v>
      </c>
      <c r="D29" s="30">
        <v>15467</v>
      </c>
      <c r="E29" s="30">
        <v>17000</v>
      </c>
      <c r="F29" s="31"/>
      <c r="G29" s="31"/>
      <c r="H29" s="150">
        <v>29.75</v>
      </c>
      <c r="I29" s="150">
        <v>17.018</v>
      </c>
      <c r="J29" s="150">
        <v>35.588</v>
      </c>
      <c r="K29" s="32"/>
    </row>
    <row r="30" spans="1:11" s="33" customFormat="1" ht="11.25" customHeight="1">
      <c r="A30" s="35" t="s">
        <v>22</v>
      </c>
      <c r="B30" s="29"/>
      <c r="C30" s="30">
        <v>8459</v>
      </c>
      <c r="D30" s="30">
        <v>8503</v>
      </c>
      <c r="E30" s="30">
        <v>7878</v>
      </c>
      <c r="F30" s="31"/>
      <c r="G30" s="31"/>
      <c r="H30" s="150">
        <v>10.934</v>
      </c>
      <c r="I30" s="150">
        <v>14.095</v>
      </c>
      <c r="J30" s="150">
        <v>13.86</v>
      </c>
      <c r="K30" s="32"/>
    </row>
    <row r="31" spans="1:11" s="42" customFormat="1" ht="11.25" customHeight="1">
      <c r="A31" s="43" t="s">
        <v>23</v>
      </c>
      <c r="B31" s="37"/>
      <c r="C31" s="38">
        <v>28601</v>
      </c>
      <c r="D31" s="38">
        <v>26922</v>
      </c>
      <c r="E31" s="38">
        <v>28283</v>
      </c>
      <c r="F31" s="39">
        <v>105.05534507094569</v>
      </c>
      <c r="G31" s="40"/>
      <c r="H31" s="151">
        <v>49.803999999999995</v>
      </c>
      <c r="I31" s="152">
        <v>38.585</v>
      </c>
      <c r="J31" s="152">
        <v>63.082</v>
      </c>
      <c r="K31" s="41">
        <v>163.4884022288454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1759</v>
      </c>
      <c r="D33" s="30">
        <v>1500</v>
      </c>
      <c r="E33" s="30">
        <v>1800</v>
      </c>
      <c r="F33" s="31"/>
      <c r="G33" s="31"/>
      <c r="H33" s="150">
        <v>7.606</v>
      </c>
      <c r="I33" s="150">
        <v>4.95</v>
      </c>
      <c r="J33" s="150">
        <v>6.75</v>
      </c>
      <c r="K33" s="32"/>
    </row>
    <row r="34" spans="1:11" s="33" customFormat="1" ht="11.25" customHeight="1">
      <c r="A34" s="35" t="s">
        <v>25</v>
      </c>
      <c r="B34" s="29"/>
      <c r="C34" s="30">
        <v>1336</v>
      </c>
      <c r="D34" s="30">
        <v>1230</v>
      </c>
      <c r="E34" s="30">
        <v>1256</v>
      </c>
      <c r="F34" s="31"/>
      <c r="G34" s="31"/>
      <c r="H34" s="150">
        <v>2.848</v>
      </c>
      <c r="I34" s="150">
        <v>2.6</v>
      </c>
      <c r="J34" s="150">
        <v>2.7</v>
      </c>
      <c r="K34" s="32"/>
    </row>
    <row r="35" spans="1:11" s="33" customFormat="1" ht="11.25" customHeight="1">
      <c r="A35" s="35" t="s">
        <v>26</v>
      </c>
      <c r="B35" s="29"/>
      <c r="C35" s="30">
        <v>2236</v>
      </c>
      <c r="D35" s="30">
        <v>3500</v>
      </c>
      <c r="E35" s="30">
        <v>3000</v>
      </c>
      <c r="F35" s="31"/>
      <c r="G35" s="31"/>
      <c r="H35" s="150">
        <v>8.1</v>
      </c>
      <c r="I35" s="150">
        <v>7</v>
      </c>
      <c r="J35" s="150">
        <v>9</v>
      </c>
      <c r="K35" s="32"/>
    </row>
    <row r="36" spans="1:11" s="33" customFormat="1" ht="11.25" customHeight="1">
      <c r="A36" s="35" t="s">
        <v>27</v>
      </c>
      <c r="B36" s="29"/>
      <c r="C36" s="30">
        <v>827</v>
      </c>
      <c r="D36" s="30">
        <v>827</v>
      </c>
      <c r="E36" s="30">
        <v>1830</v>
      </c>
      <c r="F36" s="31"/>
      <c r="G36" s="31"/>
      <c r="H36" s="150">
        <v>1.311</v>
      </c>
      <c r="I36" s="150">
        <v>0.96</v>
      </c>
      <c r="J36" s="150">
        <v>5.5</v>
      </c>
      <c r="K36" s="32"/>
    </row>
    <row r="37" spans="1:11" s="42" customFormat="1" ht="11.25" customHeight="1">
      <c r="A37" s="36" t="s">
        <v>28</v>
      </c>
      <c r="B37" s="37"/>
      <c r="C37" s="38">
        <v>6158</v>
      </c>
      <c r="D37" s="38">
        <v>7057</v>
      </c>
      <c r="E37" s="38">
        <v>7886</v>
      </c>
      <c r="F37" s="39">
        <v>111.74720136035143</v>
      </c>
      <c r="G37" s="40"/>
      <c r="H37" s="151">
        <v>19.865000000000002</v>
      </c>
      <c r="I37" s="152">
        <v>15.510000000000002</v>
      </c>
      <c r="J37" s="152">
        <v>23.95</v>
      </c>
      <c r="K37" s="41">
        <v>154.41650548033525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15215</v>
      </c>
      <c r="D39" s="38">
        <v>15200</v>
      </c>
      <c r="E39" s="38">
        <v>13500</v>
      </c>
      <c r="F39" s="39">
        <v>88.8157894736842</v>
      </c>
      <c r="G39" s="40"/>
      <c r="H39" s="151">
        <v>10.194</v>
      </c>
      <c r="I39" s="152">
        <v>8.6</v>
      </c>
      <c r="J39" s="152">
        <v>8</v>
      </c>
      <c r="K39" s="41">
        <v>93.0232558139535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3990</v>
      </c>
      <c r="D41" s="30">
        <v>700</v>
      </c>
      <c r="E41" s="30">
        <v>3637</v>
      </c>
      <c r="F41" s="31"/>
      <c r="G41" s="31"/>
      <c r="H41" s="150">
        <v>9.38</v>
      </c>
      <c r="I41" s="150">
        <v>0.524</v>
      </c>
      <c r="J41" s="150">
        <v>12.965</v>
      </c>
      <c r="K41" s="32"/>
    </row>
    <row r="42" spans="1:11" s="33" customFormat="1" ht="11.25" customHeight="1">
      <c r="A42" s="35" t="s">
        <v>31</v>
      </c>
      <c r="B42" s="29"/>
      <c r="C42" s="30">
        <v>15020</v>
      </c>
      <c r="D42" s="30">
        <v>9169</v>
      </c>
      <c r="E42" s="30">
        <v>8517</v>
      </c>
      <c r="F42" s="31"/>
      <c r="G42" s="31"/>
      <c r="H42" s="150">
        <v>54.684</v>
      </c>
      <c r="I42" s="150">
        <v>29.207</v>
      </c>
      <c r="J42" s="150">
        <v>34.567</v>
      </c>
      <c r="K42" s="32"/>
    </row>
    <row r="43" spans="1:11" s="33" customFormat="1" ht="11.25" customHeight="1">
      <c r="A43" s="35" t="s">
        <v>32</v>
      </c>
      <c r="B43" s="29"/>
      <c r="C43" s="30">
        <v>19100</v>
      </c>
      <c r="D43" s="30">
        <v>11029</v>
      </c>
      <c r="E43" s="30">
        <v>13100</v>
      </c>
      <c r="F43" s="31"/>
      <c r="G43" s="31"/>
      <c r="H43" s="150">
        <v>59.174</v>
      </c>
      <c r="I43" s="150">
        <v>16.079</v>
      </c>
      <c r="J43" s="150">
        <v>41.612</v>
      </c>
      <c r="K43" s="32"/>
    </row>
    <row r="44" spans="1:11" s="33" customFormat="1" ht="11.25" customHeight="1">
      <c r="A44" s="35" t="s">
        <v>33</v>
      </c>
      <c r="B44" s="29"/>
      <c r="C44" s="30">
        <v>29562</v>
      </c>
      <c r="D44" s="30">
        <v>16277</v>
      </c>
      <c r="E44" s="30">
        <v>17888</v>
      </c>
      <c r="F44" s="31"/>
      <c r="G44" s="31"/>
      <c r="H44" s="150">
        <v>115.082</v>
      </c>
      <c r="I44" s="150">
        <v>45.526</v>
      </c>
      <c r="J44" s="150">
        <v>72.749</v>
      </c>
      <c r="K44" s="32"/>
    </row>
    <row r="45" spans="1:11" s="33" customFormat="1" ht="11.25" customHeight="1">
      <c r="A45" s="35" t="s">
        <v>34</v>
      </c>
      <c r="B45" s="29"/>
      <c r="C45" s="30">
        <v>13769</v>
      </c>
      <c r="D45" s="30">
        <v>7231</v>
      </c>
      <c r="E45" s="30">
        <v>12308</v>
      </c>
      <c r="F45" s="31"/>
      <c r="G45" s="31"/>
      <c r="H45" s="150">
        <v>42.409</v>
      </c>
      <c r="I45" s="150">
        <v>10.546</v>
      </c>
      <c r="J45" s="150">
        <v>40.193</v>
      </c>
      <c r="K45" s="32"/>
    </row>
    <row r="46" spans="1:11" s="33" customFormat="1" ht="11.25" customHeight="1">
      <c r="A46" s="35" t="s">
        <v>35</v>
      </c>
      <c r="B46" s="29"/>
      <c r="C46" s="30">
        <v>2591</v>
      </c>
      <c r="D46" s="30">
        <v>3061</v>
      </c>
      <c r="E46" s="30">
        <v>2709</v>
      </c>
      <c r="F46" s="31"/>
      <c r="G46" s="31"/>
      <c r="H46" s="150">
        <v>6.514</v>
      </c>
      <c r="I46" s="150">
        <v>4.774</v>
      </c>
      <c r="J46" s="150">
        <v>8.752</v>
      </c>
      <c r="K46" s="32"/>
    </row>
    <row r="47" spans="1:11" s="33" customFormat="1" ht="11.25" customHeight="1">
      <c r="A47" s="35" t="s">
        <v>36</v>
      </c>
      <c r="B47" s="29"/>
      <c r="C47" s="30">
        <v>1218</v>
      </c>
      <c r="D47" s="30">
        <v>1342</v>
      </c>
      <c r="E47" s="30">
        <v>1675</v>
      </c>
      <c r="F47" s="31"/>
      <c r="G47" s="31"/>
      <c r="H47" s="150">
        <v>3.199</v>
      </c>
      <c r="I47" s="150">
        <v>2.309</v>
      </c>
      <c r="J47" s="150">
        <v>6.552</v>
      </c>
      <c r="K47" s="32"/>
    </row>
    <row r="48" spans="1:11" s="33" customFormat="1" ht="11.25" customHeight="1">
      <c r="A48" s="35" t="s">
        <v>37</v>
      </c>
      <c r="B48" s="29"/>
      <c r="C48" s="30">
        <v>13500</v>
      </c>
      <c r="D48" s="30">
        <v>3755</v>
      </c>
      <c r="E48" s="30">
        <v>9068</v>
      </c>
      <c r="F48" s="31"/>
      <c r="G48" s="31"/>
      <c r="H48" s="150">
        <v>39.083</v>
      </c>
      <c r="I48" s="150">
        <v>4.138</v>
      </c>
      <c r="J48" s="150">
        <v>32.338</v>
      </c>
      <c r="K48" s="32"/>
    </row>
    <row r="49" spans="1:11" s="33" customFormat="1" ht="11.25" customHeight="1">
      <c r="A49" s="35" t="s">
        <v>38</v>
      </c>
      <c r="B49" s="29"/>
      <c r="C49" s="30">
        <v>18511</v>
      </c>
      <c r="D49" s="30">
        <v>5364</v>
      </c>
      <c r="E49" s="30">
        <v>12475</v>
      </c>
      <c r="F49" s="31"/>
      <c r="G49" s="31"/>
      <c r="H49" s="150">
        <v>56.344</v>
      </c>
      <c r="I49" s="150">
        <v>9.816</v>
      </c>
      <c r="J49" s="150">
        <v>43.956</v>
      </c>
      <c r="K49" s="32"/>
    </row>
    <row r="50" spans="1:11" s="42" customFormat="1" ht="11.25" customHeight="1">
      <c r="A50" s="43" t="s">
        <v>39</v>
      </c>
      <c r="B50" s="37"/>
      <c r="C50" s="38">
        <v>117261</v>
      </c>
      <c r="D50" s="38">
        <v>57928</v>
      </c>
      <c r="E50" s="38">
        <v>81377</v>
      </c>
      <c r="F50" s="39">
        <v>140.47956083413894</v>
      </c>
      <c r="G50" s="40"/>
      <c r="H50" s="151">
        <v>385.86899999999997</v>
      </c>
      <c r="I50" s="152">
        <v>122.91900000000001</v>
      </c>
      <c r="J50" s="152">
        <v>293.684</v>
      </c>
      <c r="K50" s="41">
        <v>238.9248204101888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7242</v>
      </c>
      <c r="D52" s="38">
        <v>7242</v>
      </c>
      <c r="E52" s="38">
        <v>6250</v>
      </c>
      <c r="F52" s="39">
        <v>86.30212648439658</v>
      </c>
      <c r="G52" s="40"/>
      <c r="H52" s="151">
        <v>18.448</v>
      </c>
      <c r="I52" s="152">
        <v>18.448</v>
      </c>
      <c r="J52" s="152">
        <v>6.968</v>
      </c>
      <c r="K52" s="41">
        <v>37.771032090199476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40463</v>
      </c>
      <c r="D54" s="30">
        <v>34448</v>
      </c>
      <c r="E54" s="30">
        <v>36000</v>
      </c>
      <c r="F54" s="31"/>
      <c r="G54" s="31"/>
      <c r="H54" s="150">
        <v>87.839</v>
      </c>
      <c r="I54" s="150">
        <v>81.748</v>
      </c>
      <c r="J54" s="150">
        <v>102.075</v>
      </c>
      <c r="K54" s="32"/>
    </row>
    <row r="55" spans="1:11" s="33" customFormat="1" ht="11.25" customHeight="1">
      <c r="A55" s="35" t="s">
        <v>42</v>
      </c>
      <c r="B55" s="29"/>
      <c r="C55" s="30">
        <v>78475</v>
      </c>
      <c r="D55" s="30">
        <v>68778</v>
      </c>
      <c r="E55" s="30">
        <v>76500</v>
      </c>
      <c r="F55" s="31"/>
      <c r="G55" s="31"/>
      <c r="H55" s="150">
        <v>172.784</v>
      </c>
      <c r="I55" s="150">
        <v>121.049</v>
      </c>
      <c r="J55" s="150">
        <v>168.3</v>
      </c>
      <c r="K55" s="32"/>
    </row>
    <row r="56" spans="1:11" s="33" customFormat="1" ht="11.25" customHeight="1">
      <c r="A56" s="35" t="s">
        <v>43</v>
      </c>
      <c r="B56" s="29"/>
      <c r="C56" s="30">
        <v>9730</v>
      </c>
      <c r="D56" s="30">
        <v>10512</v>
      </c>
      <c r="E56" s="30">
        <v>9720</v>
      </c>
      <c r="F56" s="31"/>
      <c r="G56" s="31"/>
      <c r="H56" s="150">
        <v>19.677</v>
      </c>
      <c r="I56" s="150">
        <v>22.06</v>
      </c>
      <c r="J56" s="150">
        <v>36.45</v>
      </c>
      <c r="K56" s="32"/>
    </row>
    <row r="57" spans="1:11" s="33" customFormat="1" ht="11.25" customHeight="1">
      <c r="A57" s="35" t="s">
        <v>44</v>
      </c>
      <c r="B57" s="29"/>
      <c r="C57" s="30">
        <v>7533</v>
      </c>
      <c r="D57" s="30">
        <v>5807</v>
      </c>
      <c r="E57" s="30">
        <v>6882</v>
      </c>
      <c r="F57" s="31"/>
      <c r="G57" s="31"/>
      <c r="H57" s="150">
        <v>24.196</v>
      </c>
      <c r="I57" s="150">
        <v>9.022</v>
      </c>
      <c r="J57" s="150">
        <v>20.798</v>
      </c>
      <c r="K57" s="32"/>
    </row>
    <row r="58" spans="1:11" s="33" customFormat="1" ht="11.25" customHeight="1">
      <c r="A58" s="35" t="s">
        <v>45</v>
      </c>
      <c r="B58" s="29"/>
      <c r="C58" s="30">
        <v>39634</v>
      </c>
      <c r="D58" s="30">
        <v>42504</v>
      </c>
      <c r="E58" s="30">
        <v>41817</v>
      </c>
      <c r="F58" s="31"/>
      <c r="G58" s="31"/>
      <c r="H58" s="150">
        <v>102.162</v>
      </c>
      <c r="I58" s="150">
        <v>31.743</v>
      </c>
      <c r="J58" s="150">
        <v>132.505</v>
      </c>
      <c r="K58" s="32"/>
    </row>
    <row r="59" spans="1:11" s="42" customFormat="1" ht="11.25" customHeight="1">
      <c r="A59" s="36" t="s">
        <v>46</v>
      </c>
      <c r="B59" s="37"/>
      <c r="C59" s="38">
        <v>175835</v>
      </c>
      <c r="D59" s="38">
        <v>162049</v>
      </c>
      <c r="E59" s="38">
        <v>170919</v>
      </c>
      <c r="F59" s="39">
        <v>105.47365303087338</v>
      </c>
      <c r="G59" s="40"/>
      <c r="H59" s="151">
        <v>406.658</v>
      </c>
      <c r="I59" s="152">
        <v>265.622</v>
      </c>
      <c r="J59" s="152">
        <v>460.128</v>
      </c>
      <c r="K59" s="41">
        <v>173.2266152653018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1922</v>
      </c>
      <c r="D61" s="30">
        <v>2000</v>
      </c>
      <c r="E61" s="30">
        <v>2300</v>
      </c>
      <c r="F61" s="31"/>
      <c r="G61" s="31"/>
      <c r="H61" s="150">
        <v>3.779</v>
      </c>
      <c r="I61" s="150">
        <v>3.74</v>
      </c>
      <c r="J61" s="150">
        <v>6.64</v>
      </c>
      <c r="K61" s="32"/>
    </row>
    <row r="62" spans="1:11" s="33" customFormat="1" ht="11.25" customHeight="1">
      <c r="A62" s="35" t="s">
        <v>48</v>
      </c>
      <c r="B62" s="29"/>
      <c r="C62" s="30">
        <v>1302</v>
      </c>
      <c r="D62" s="30">
        <v>1287</v>
      </c>
      <c r="E62" s="30">
        <v>1235</v>
      </c>
      <c r="F62" s="31"/>
      <c r="G62" s="31"/>
      <c r="H62" s="150">
        <v>1.348</v>
      </c>
      <c r="I62" s="150">
        <v>1.663</v>
      </c>
      <c r="J62" s="150">
        <v>2.281</v>
      </c>
      <c r="K62" s="32"/>
    </row>
    <row r="63" spans="1:11" s="33" customFormat="1" ht="11.25" customHeight="1">
      <c r="A63" s="35" t="s">
        <v>49</v>
      </c>
      <c r="B63" s="29"/>
      <c r="C63" s="30">
        <v>2033</v>
      </c>
      <c r="D63" s="30">
        <v>1842</v>
      </c>
      <c r="E63" s="30">
        <v>1839</v>
      </c>
      <c r="F63" s="31"/>
      <c r="G63" s="31"/>
      <c r="H63" s="150">
        <v>5.55</v>
      </c>
      <c r="I63" s="150">
        <v>3.212</v>
      </c>
      <c r="J63" s="150">
        <v>5.046</v>
      </c>
      <c r="K63" s="32"/>
    </row>
    <row r="64" spans="1:11" s="42" customFormat="1" ht="11.25" customHeight="1">
      <c r="A64" s="36" t="s">
        <v>50</v>
      </c>
      <c r="B64" s="37"/>
      <c r="C64" s="38">
        <v>5257</v>
      </c>
      <c r="D64" s="38">
        <v>5129</v>
      </c>
      <c r="E64" s="38">
        <v>5374</v>
      </c>
      <c r="F64" s="39">
        <v>104.77675960226165</v>
      </c>
      <c r="G64" s="40"/>
      <c r="H64" s="151">
        <v>10.677</v>
      </c>
      <c r="I64" s="152">
        <v>8.615</v>
      </c>
      <c r="J64" s="152">
        <v>13.966999999999999</v>
      </c>
      <c r="K64" s="41">
        <v>162.12420197330235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15982</v>
      </c>
      <c r="D66" s="38">
        <v>14420</v>
      </c>
      <c r="E66" s="38">
        <v>14711</v>
      </c>
      <c r="F66" s="39">
        <v>102.01803051317614</v>
      </c>
      <c r="G66" s="40"/>
      <c r="H66" s="151">
        <v>20.936</v>
      </c>
      <c r="I66" s="152">
        <v>12.231</v>
      </c>
      <c r="J66" s="152">
        <v>26.22</v>
      </c>
      <c r="K66" s="41">
        <v>214.37331371106205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57780</v>
      </c>
      <c r="D68" s="30">
        <v>50500</v>
      </c>
      <c r="E68" s="30">
        <v>50000</v>
      </c>
      <c r="F68" s="31"/>
      <c r="G68" s="31"/>
      <c r="H68" s="150">
        <v>190.747</v>
      </c>
      <c r="I68" s="150">
        <v>64.5</v>
      </c>
      <c r="J68" s="150">
        <v>91</v>
      </c>
      <c r="K68" s="32"/>
    </row>
    <row r="69" spans="1:11" s="33" customFormat="1" ht="11.25" customHeight="1">
      <c r="A69" s="35" t="s">
        <v>53</v>
      </c>
      <c r="B69" s="29"/>
      <c r="C69" s="30">
        <v>6209</v>
      </c>
      <c r="D69" s="30">
        <v>5500</v>
      </c>
      <c r="E69" s="30">
        <v>6000</v>
      </c>
      <c r="F69" s="31"/>
      <c r="G69" s="31"/>
      <c r="H69" s="150">
        <v>14.198</v>
      </c>
      <c r="I69" s="150">
        <v>4</v>
      </c>
      <c r="J69" s="150">
        <v>9.4</v>
      </c>
      <c r="K69" s="32"/>
    </row>
    <row r="70" spans="1:11" s="42" customFormat="1" ht="11.25" customHeight="1">
      <c r="A70" s="36" t="s">
        <v>54</v>
      </c>
      <c r="B70" s="37"/>
      <c r="C70" s="38">
        <v>63989</v>
      </c>
      <c r="D70" s="38">
        <v>56000</v>
      </c>
      <c r="E70" s="38">
        <v>56000</v>
      </c>
      <c r="F70" s="39">
        <v>100</v>
      </c>
      <c r="G70" s="40"/>
      <c r="H70" s="151">
        <v>204.94500000000002</v>
      </c>
      <c r="I70" s="152">
        <v>68.5</v>
      </c>
      <c r="J70" s="152">
        <v>100.4</v>
      </c>
      <c r="K70" s="41">
        <v>146.56934306569343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4644</v>
      </c>
      <c r="D72" s="30">
        <v>2935</v>
      </c>
      <c r="E72" s="30">
        <v>3560</v>
      </c>
      <c r="F72" s="31"/>
      <c r="G72" s="31"/>
      <c r="H72" s="150">
        <v>7.531</v>
      </c>
      <c r="I72" s="150">
        <v>4.233</v>
      </c>
      <c r="J72" s="150">
        <v>6.627</v>
      </c>
      <c r="K72" s="32"/>
    </row>
    <row r="73" spans="1:11" s="33" customFormat="1" ht="11.25" customHeight="1">
      <c r="A73" s="35" t="s">
        <v>56</v>
      </c>
      <c r="B73" s="29"/>
      <c r="C73" s="30">
        <v>12274</v>
      </c>
      <c r="D73" s="30">
        <v>12954</v>
      </c>
      <c r="E73" s="30">
        <v>13775</v>
      </c>
      <c r="F73" s="31"/>
      <c r="G73" s="31"/>
      <c r="H73" s="150">
        <v>17.938</v>
      </c>
      <c r="I73" s="150">
        <v>18.926</v>
      </c>
      <c r="J73" s="150">
        <v>20.125</v>
      </c>
      <c r="K73" s="32"/>
    </row>
    <row r="74" spans="1:11" s="33" customFormat="1" ht="11.25" customHeight="1">
      <c r="A74" s="35" t="s">
        <v>57</v>
      </c>
      <c r="B74" s="29"/>
      <c r="C74" s="30">
        <v>27230</v>
      </c>
      <c r="D74" s="30">
        <v>27084</v>
      </c>
      <c r="E74" s="30">
        <v>28120</v>
      </c>
      <c r="F74" s="31"/>
      <c r="G74" s="31"/>
      <c r="H74" s="150">
        <v>122.535</v>
      </c>
      <c r="I74" s="150">
        <v>47.925</v>
      </c>
      <c r="J74" s="150">
        <v>57.657</v>
      </c>
      <c r="K74" s="32"/>
    </row>
    <row r="75" spans="1:11" s="33" customFormat="1" ht="11.25" customHeight="1">
      <c r="A75" s="35" t="s">
        <v>58</v>
      </c>
      <c r="B75" s="29"/>
      <c r="C75" s="30">
        <v>26224</v>
      </c>
      <c r="D75" s="30">
        <v>20461</v>
      </c>
      <c r="E75" s="30">
        <v>20945</v>
      </c>
      <c r="F75" s="31"/>
      <c r="G75" s="31"/>
      <c r="H75" s="150">
        <v>41.053</v>
      </c>
      <c r="I75" s="150">
        <v>32.208</v>
      </c>
      <c r="J75" s="150">
        <v>26.952</v>
      </c>
      <c r="K75" s="32"/>
    </row>
    <row r="76" spans="1:11" s="33" customFormat="1" ht="11.25" customHeight="1">
      <c r="A76" s="35" t="s">
        <v>59</v>
      </c>
      <c r="B76" s="29"/>
      <c r="C76" s="30">
        <v>2682</v>
      </c>
      <c r="D76" s="30">
        <v>2135</v>
      </c>
      <c r="E76" s="30">
        <v>3301</v>
      </c>
      <c r="F76" s="31"/>
      <c r="G76" s="31"/>
      <c r="H76" s="150">
        <v>4.899</v>
      </c>
      <c r="I76" s="150">
        <v>4.862</v>
      </c>
      <c r="J76" s="150">
        <v>8.252</v>
      </c>
      <c r="K76" s="32"/>
    </row>
    <row r="77" spans="1:11" s="33" customFormat="1" ht="11.25" customHeight="1">
      <c r="A77" s="35" t="s">
        <v>60</v>
      </c>
      <c r="B77" s="29"/>
      <c r="C77" s="30">
        <v>4954</v>
      </c>
      <c r="D77" s="30">
        <v>4535</v>
      </c>
      <c r="E77" s="30">
        <v>5178</v>
      </c>
      <c r="F77" s="31"/>
      <c r="G77" s="31"/>
      <c r="H77" s="150">
        <v>18.434</v>
      </c>
      <c r="I77" s="150">
        <v>4.86</v>
      </c>
      <c r="J77" s="150">
        <v>10.861</v>
      </c>
      <c r="K77" s="32"/>
    </row>
    <row r="78" spans="1:11" s="33" customFormat="1" ht="11.25" customHeight="1">
      <c r="A78" s="35" t="s">
        <v>61</v>
      </c>
      <c r="B78" s="29"/>
      <c r="C78" s="30">
        <v>9547</v>
      </c>
      <c r="D78" s="30">
        <v>8210</v>
      </c>
      <c r="E78" s="30">
        <v>8890</v>
      </c>
      <c r="F78" s="31"/>
      <c r="G78" s="31"/>
      <c r="H78" s="150">
        <v>17.316</v>
      </c>
      <c r="I78" s="150">
        <v>12.151</v>
      </c>
      <c r="J78" s="150">
        <v>15.113</v>
      </c>
      <c r="K78" s="32"/>
    </row>
    <row r="79" spans="1:11" s="33" customFormat="1" ht="11.25" customHeight="1">
      <c r="A79" s="35" t="s">
        <v>62</v>
      </c>
      <c r="B79" s="29"/>
      <c r="C79" s="30">
        <v>14707</v>
      </c>
      <c r="D79" s="30">
        <v>13795</v>
      </c>
      <c r="E79" s="30">
        <v>15300</v>
      </c>
      <c r="F79" s="31"/>
      <c r="G79" s="31"/>
      <c r="H79" s="150">
        <v>41.822</v>
      </c>
      <c r="I79" s="150">
        <v>30.349</v>
      </c>
      <c r="J79" s="150">
        <v>35.19</v>
      </c>
      <c r="K79" s="32"/>
    </row>
    <row r="80" spans="1:11" s="42" customFormat="1" ht="11.25" customHeight="1">
      <c r="A80" s="43" t="s">
        <v>63</v>
      </c>
      <c r="B80" s="37"/>
      <c r="C80" s="38">
        <v>102262</v>
      </c>
      <c r="D80" s="38">
        <v>92109</v>
      </c>
      <c r="E80" s="38">
        <v>99069</v>
      </c>
      <c r="F80" s="39">
        <v>107.55626486011138</v>
      </c>
      <c r="G80" s="40"/>
      <c r="H80" s="151">
        <v>271.528</v>
      </c>
      <c r="I80" s="152">
        <v>155.51399999999998</v>
      </c>
      <c r="J80" s="152">
        <v>180.777</v>
      </c>
      <c r="K80" s="41">
        <v>116.24483969288939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172</v>
      </c>
      <c r="D82" s="30">
        <v>172</v>
      </c>
      <c r="E82" s="30">
        <v>143</v>
      </c>
      <c r="F82" s="31"/>
      <c r="G82" s="31"/>
      <c r="H82" s="150">
        <v>0.138</v>
      </c>
      <c r="I82" s="150">
        <v>0.138</v>
      </c>
      <c r="J82" s="150">
        <v>0.109</v>
      </c>
      <c r="K82" s="32"/>
    </row>
    <row r="83" spans="1:11" s="33" customFormat="1" ht="11.25" customHeight="1">
      <c r="A83" s="35" t="s">
        <v>65</v>
      </c>
      <c r="B83" s="29"/>
      <c r="C83" s="30">
        <v>207</v>
      </c>
      <c r="D83" s="30">
        <v>205</v>
      </c>
      <c r="E83" s="30">
        <v>205</v>
      </c>
      <c r="F83" s="31"/>
      <c r="G83" s="31"/>
      <c r="H83" s="150">
        <v>0.153</v>
      </c>
      <c r="I83" s="150">
        <v>0.15</v>
      </c>
      <c r="J83" s="150">
        <v>0.15</v>
      </c>
      <c r="K83" s="32"/>
    </row>
    <row r="84" spans="1:11" s="42" customFormat="1" ht="11.25" customHeight="1">
      <c r="A84" s="36" t="s">
        <v>66</v>
      </c>
      <c r="B84" s="37"/>
      <c r="C84" s="38">
        <v>379</v>
      </c>
      <c r="D84" s="38">
        <v>377</v>
      </c>
      <c r="E84" s="38">
        <v>348</v>
      </c>
      <c r="F84" s="39">
        <v>92.3076923076923</v>
      </c>
      <c r="G84" s="40"/>
      <c r="H84" s="151">
        <v>0.29100000000000004</v>
      </c>
      <c r="I84" s="152">
        <v>0.28800000000000003</v>
      </c>
      <c r="J84" s="152">
        <v>0.259</v>
      </c>
      <c r="K84" s="41">
        <v>89.93055555555556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556500</v>
      </c>
      <c r="D87" s="53">
        <v>463245</v>
      </c>
      <c r="E87" s="53">
        <v>501179</v>
      </c>
      <c r="F87" s="54">
        <f>IF(D87&gt;0,100*E87/D87,0)</f>
        <v>108.18875541020411</v>
      </c>
      <c r="G87" s="40"/>
      <c r="H87" s="155">
        <v>1486.9479999999999</v>
      </c>
      <c r="I87" s="156">
        <v>811.15</v>
      </c>
      <c r="J87" s="156">
        <v>1259.673</v>
      </c>
      <c r="K87" s="54">
        <f>IF(I87&gt;0,100*J87/I87,0)</f>
        <v>155.2947050483881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72</v>
      </c>
      <c r="F9" s="31"/>
      <c r="G9" s="31"/>
      <c r="H9" s="150">
        <v>0.174</v>
      </c>
      <c r="I9" s="150">
        <v>0.3</v>
      </c>
      <c r="J9" s="150">
        <v>0.295</v>
      </c>
      <c r="K9" s="32"/>
    </row>
    <row r="10" spans="1:11" s="33" customFormat="1" ht="11.25" customHeight="1">
      <c r="A10" s="35" t="s">
        <v>8</v>
      </c>
      <c r="B10" s="29"/>
      <c r="C10" s="30">
        <v>712</v>
      </c>
      <c r="D10" s="30">
        <v>453</v>
      </c>
      <c r="E10" s="30">
        <v>453</v>
      </c>
      <c r="F10" s="31"/>
      <c r="G10" s="31"/>
      <c r="H10" s="150">
        <v>1.104</v>
      </c>
      <c r="I10" s="150">
        <v>2.075</v>
      </c>
      <c r="J10" s="150">
        <v>1.676</v>
      </c>
      <c r="K10" s="32"/>
    </row>
    <row r="11" spans="1:11" s="33" customFormat="1" ht="11.25" customHeight="1">
      <c r="A11" s="28" t="s">
        <v>9</v>
      </c>
      <c r="B11" s="29"/>
      <c r="C11" s="30">
        <v>4183</v>
      </c>
      <c r="D11" s="30">
        <v>2600</v>
      </c>
      <c r="E11" s="30">
        <v>3500</v>
      </c>
      <c r="F11" s="31"/>
      <c r="G11" s="31"/>
      <c r="H11" s="150">
        <v>16.857</v>
      </c>
      <c r="I11" s="150">
        <v>10.478</v>
      </c>
      <c r="J11" s="150">
        <v>11.284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50</v>
      </c>
      <c r="E12" s="30">
        <v>50</v>
      </c>
      <c r="F12" s="31"/>
      <c r="G12" s="31"/>
      <c r="H12" s="150">
        <v>0.011</v>
      </c>
      <c r="I12" s="150">
        <v>0.194</v>
      </c>
      <c r="J12" s="150">
        <v>0.155</v>
      </c>
      <c r="K12" s="32"/>
    </row>
    <row r="13" spans="1:11" s="42" customFormat="1" ht="11.25" customHeight="1">
      <c r="A13" s="36" t="s">
        <v>11</v>
      </c>
      <c r="B13" s="37"/>
      <c r="C13" s="38">
        <v>4959</v>
      </c>
      <c r="D13" s="38">
        <v>3163</v>
      </c>
      <c r="E13" s="38">
        <v>4075</v>
      </c>
      <c r="F13" s="39">
        <v>128.83338602592477</v>
      </c>
      <c r="G13" s="40"/>
      <c r="H13" s="151">
        <v>18.145999999999997</v>
      </c>
      <c r="I13" s="152">
        <v>13.047</v>
      </c>
      <c r="J13" s="152">
        <v>13.41</v>
      </c>
      <c r="K13" s="41">
        <v>102.78224879282594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53</v>
      </c>
      <c r="D17" s="38">
        <v>53</v>
      </c>
      <c r="E17" s="38">
        <v>42</v>
      </c>
      <c r="F17" s="39">
        <v>79.24528301886792</v>
      </c>
      <c r="G17" s="40"/>
      <c r="H17" s="151">
        <v>0.056</v>
      </c>
      <c r="I17" s="152">
        <v>0.084</v>
      </c>
      <c r="J17" s="152">
        <v>0.044</v>
      </c>
      <c r="K17" s="41">
        <v>52.38095238095237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60</v>
      </c>
      <c r="D19" s="30">
        <v>101</v>
      </c>
      <c r="E19" s="30">
        <v>101</v>
      </c>
      <c r="F19" s="31"/>
      <c r="G19" s="31"/>
      <c r="H19" s="150">
        <v>0.24</v>
      </c>
      <c r="I19" s="150">
        <v>0.556</v>
      </c>
      <c r="J19" s="150">
        <v>0.69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101</v>
      </c>
      <c r="E22" s="38">
        <v>101</v>
      </c>
      <c r="F22" s="39">
        <v>100</v>
      </c>
      <c r="G22" s="40"/>
      <c r="H22" s="151">
        <v>0.24</v>
      </c>
      <c r="I22" s="152">
        <v>0.556</v>
      </c>
      <c r="J22" s="152">
        <v>0.69</v>
      </c>
      <c r="K22" s="41">
        <v>124.10071942446042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98</v>
      </c>
      <c r="E24" s="38">
        <v>37</v>
      </c>
      <c r="F24" s="39">
        <v>37.755102040816325</v>
      </c>
      <c r="G24" s="40"/>
      <c r="H24" s="151">
        <v>0.184</v>
      </c>
      <c r="I24" s="152">
        <v>0.304</v>
      </c>
      <c r="J24" s="152">
        <v>0.137</v>
      </c>
      <c r="K24" s="41">
        <v>45.06578947368421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166</v>
      </c>
      <c r="D26" s="38">
        <v>100</v>
      </c>
      <c r="E26" s="38">
        <v>130</v>
      </c>
      <c r="F26" s="39">
        <v>130</v>
      </c>
      <c r="G26" s="40"/>
      <c r="H26" s="151">
        <v>0.711</v>
      </c>
      <c r="I26" s="152">
        <v>0.35</v>
      </c>
      <c r="J26" s="152">
        <v>0.5</v>
      </c>
      <c r="K26" s="41">
        <v>142.85714285714286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562</v>
      </c>
      <c r="D28" s="30">
        <v>868</v>
      </c>
      <c r="E28" s="30">
        <v>473</v>
      </c>
      <c r="F28" s="31"/>
      <c r="G28" s="31"/>
      <c r="H28" s="150">
        <v>1.602</v>
      </c>
      <c r="I28" s="150">
        <v>1.986</v>
      </c>
      <c r="J28" s="150">
        <v>1.468</v>
      </c>
      <c r="K28" s="32"/>
    </row>
    <row r="29" spans="1:11" s="33" customFormat="1" ht="11.25" customHeight="1">
      <c r="A29" s="35" t="s">
        <v>21</v>
      </c>
      <c r="B29" s="29"/>
      <c r="C29" s="30">
        <v>9414</v>
      </c>
      <c r="D29" s="30">
        <v>9020</v>
      </c>
      <c r="E29" s="30">
        <v>9100</v>
      </c>
      <c r="F29" s="31"/>
      <c r="G29" s="31"/>
      <c r="H29" s="150">
        <v>18.397</v>
      </c>
      <c r="I29" s="150">
        <v>22.471</v>
      </c>
      <c r="J29" s="150">
        <v>20.116</v>
      </c>
      <c r="K29" s="32"/>
    </row>
    <row r="30" spans="1:11" s="33" customFormat="1" ht="11.25" customHeight="1">
      <c r="A30" s="35" t="s">
        <v>22</v>
      </c>
      <c r="B30" s="29"/>
      <c r="C30" s="30">
        <v>4604</v>
      </c>
      <c r="D30" s="30">
        <v>3589</v>
      </c>
      <c r="E30" s="30">
        <v>3486</v>
      </c>
      <c r="F30" s="31"/>
      <c r="G30" s="31"/>
      <c r="H30" s="150">
        <v>10.074</v>
      </c>
      <c r="I30" s="150">
        <v>5.877</v>
      </c>
      <c r="J30" s="150">
        <v>5.468</v>
      </c>
      <c r="K30" s="32"/>
    </row>
    <row r="31" spans="1:11" s="42" customFormat="1" ht="11.25" customHeight="1">
      <c r="A31" s="43" t="s">
        <v>23</v>
      </c>
      <c r="B31" s="37"/>
      <c r="C31" s="38">
        <v>14580</v>
      </c>
      <c r="D31" s="38">
        <v>13477</v>
      </c>
      <c r="E31" s="38">
        <v>13059</v>
      </c>
      <c r="F31" s="39">
        <v>96.8984195295689</v>
      </c>
      <c r="G31" s="40"/>
      <c r="H31" s="151">
        <v>30.073</v>
      </c>
      <c r="I31" s="152">
        <v>30.334</v>
      </c>
      <c r="J31" s="152">
        <v>27.052</v>
      </c>
      <c r="K31" s="41">
        <v>89.18045757236104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23</v>
      </c>
      <c r="E33" s="30">
        <v>30</v>
      </c>
      <c r="F33" s="31"/>
      <c r="G33" s="31"/>
      <c r="H33" s="150">
        <v>0.086</v>
      </c>
      <c r="I33" s="150">
        <v>0.075</v>
      </c>
      <c r="J33" s="150">
        <v>0.096</v>
      </c>
      <c r="K33" s="32"/>
    </row>
    <row r="34" spans="1:11" s="33" customFormat="1" ht="11.25" customHeight="1">
      <c r="A34" s="35" t="s">
        <v>25</v>
      </c>
      <c r="B34" s="29"/>
      <c r="C34" s="30">
        <v>638</v>
      </c>
      <c r="D34" s="30">
        <v>500</v>
      </c>
      <c r="E34" s="30">
        <v>550</v>
      </c>
      <c r="F34" s="31"/>
      <c r="G34" s="31"/>
      <c r="H34" s="150">
        <v>1.784</v>
      </c>
      <c r="I34" s="150">
        <v>1.2</v>
      </c>
      <c r="J34" s="150">
        <v>1.5</v>
      </c>
      <c r="K34" s="32"/>
    </row>
    <row r="35" spans="1:11" s="33" customFormat="1" ht="11.25" customHeight="1">
      <c r="A35" s="35" t="s">
        <v>26</v>
      </c>
      <c r="B35" s="29"/>
      <c r="C35" s="30">
        <v>670</v>
      </c>
      <c r="D35" s="30">
        <v>700</v>
      </c>
      <c r="E35" s="30">
        <v>600</v>
      </c>
      <c r="F35" s="31"/>
      <c r="G35" s="31"/>
      <c r="H35" s="150">
        <v>2.121</v>
      </c>
      <c r="I35" s="150">
        <v>1.1</v>
      </c>
      <c r="J35" s="150">
        <v>2.3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50">
        <v>0.006</v>
      </c>
      <c r="I36" s="150">
        <v>0.004</v>
      </c>
      <c r="J36" s="150">
        <v>0.01</v>
      </c>
      <c r="K36" s="32"/>
    </row>
    <row r="37" spans="1:11" s="42" customFormat="1" ht="11.25" customHeight="1">
      <c r="A37" s="36" t="s">
        <v>28</v>
      </c>
      <c r="B37" s="37"/>
      <c r="C37" s="38">
        <v>1338</v>
      </c>
      <c r="D37" s="38">
        <v>1226</v>
      </c>
      <c r="E37" s="38">
        <v>1183</v>
      </c>
      <c r="F37" s="39">
        <v>96.4926590538336</v>
      </c>
      <c r="G37" s="40"/>
      <c r="H37" s="151">
        <v>3.997</v>
      </c>
      <c r="I37" s="152">
        <v>2.379</v>
      </c>
      <c r="J37" s="152">
        <v>3.9059999999999997</v>
      </c>
      <c r="K37" s="41">
        <v>164.18663303909204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5</v>
      </c>
      <c r="F39" s="39"/>
      <c r="G39" s="40"/>
      <c r="H39" s="151"/>
      <c r="I39" s="152"/>
      <c r="J39" s="152">
        <v>0.004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12339</v>
      </c>
      <c r="D41" s="30">
        <v>12596</v>
      </c>
      <c r="E41" s="30">
        <v>12788</v>
      </c>
      <c r="F41" s="31"/>
      <c r="G41" s="31"/>
      <c r="H41" s="150">
        <v>31.613</v>
      </c>
      <c r="I41" s="150">
        <v>11.097</v>
      </c>
      <c r="J41" s="150">
        <v>38.264</v>
      </c>
      <c r="K41" s="32"/>
    </row>
    <row r="42" spans="1:11" s="33" customFormat="1" ht="11.25" customHeight="1">
      <c r="A42" s="35" t="s">
        <v>31</v>
      </c>
      <c r="B42" s="29"/>
      <c r="C42" s="30">
        <v>5349</v>
      </c>
      <c r="D42" s="30">
        <v>5771</v>
      </c>
      <c r="E42" s="30">
        <v>4614</v>
      </c>
      <c r="F42" s="31"/>
      <c r="G42" s="31"/>
      <c r="H42" s="150">
        <v>17.283</v>
      </c>
      <c r="I42" s="150">
        <v>15.751</v>
      </c>
      <c r="J42" s="150">
        <v>17.063</v>
      </c>
      <c r="K42" s="32"/>
    </row>
    <row r="43" spans="1:11" s="33" customFormat="1" ht="11.25" customHeight="1">
      <c r="A43" s="35" t="s">
        <v>32</v>
      </c>
      <c r="B43" s="29"/>
      <c r="C43" s="30">
        <v>9558</v>
      </c>
      <c r="D43" s="30">
        <v>11408</v>
      </c>
      <c r="E43" s="30">
        <v>12899</v>
      </c>
      <c r="F43" s="31"/>
      <c r="G43" s="31"/>
      <c r="H43" s="150">
        <v>24.521</v>
      </c>
      <c r="I43" s="150">
        <v>16.3</v>
      </c>
      <c r="J43" s="150">
        <v>33.159</v>
      </c>
      <c r="K43" s="32"/>
    </row>
    <row r="44" spans="1:11" s="33" customFormat="1" ht="11.25" customHeight="1">
      <c r="A44" s="35" t="s">
        <v>33</v>
      </c>
      <c r="B44" s="29"/>
      <c r="C44" s="30">
        <v>15410</v>
      </c>
      <c r="D44" s="30">
        <v>15616</v>
      </c>
      <c r="E44" s="30">
        <v>15922</v>
      </c>
      <c r="F44" s="31"/>
      <c r="G44" s="31"/>
      <c r="H44" s="150">
        <v>53.135</v>
      </c>
      <c r="I44" s="150">
        <v>40.093</v>
      </c>
      <c r="J44" s="150">
        <v>50.38</v>
      </c>
      <c r="K44" s="32"/>
    </row>
    <row r="45" spans="1:11" s="33" customFormat="1" ht="11.25" customHeight="1">
      <c r="A45" s="35" t="s">
        <v>34</v>
      </c>
      <c r="B45" s="29"/>
      <c r="C45" s="30">
        <v>9187</v>
      </c>
      <c r="D45" s="30">
        <v>8661</v>
      </c>
      <c r="E45" s="30">
        <v>9845</v>
      </c>
      <c r="F45" s="31"/>
      <c r="G45" s="31"/>
      <c r="H45" s="150">
        <v>25.526</v>
      </c>
      <c r="I45" s="150">
        <v>8.999</v>
      </c>
      <c r="J45" s="150">
        <v>30.051</v>
      </c>
      <c r="K45" s="32"/>
    </row>
    <row r="46" spans="1:11" s="33" customFormat="1" ht="11.25" customHeight="1">
      <c r="A46" s="35" t="s">
        <v>35</v>
      </c>
      <c r="B46" s="29"/>
      <c r="C46" s="30">
        <v>11370</v>
      </c>
      <c r="D46" s="30">
        <v>11869</v>
      </c>
      <c r="E46" s="30">
        <v>10778</v>
      </c>
      <c r="F46" s="31"/>
      <c r="G46" s="31"/>
      <c r="H46" s="150">
        <v>32.067</v>
      </c>
      <c r="I46" s="150">
        <v>20.722</v>
      </c>
      <c r="J46" s="150">
        <v>36.842</v>
      </c>
      <c r="K46" s="32"/>
    </row>
    <row r="47" spans="1:11" s="33" customFormat="1" ht="11.25" customHeight="1">
      <c r="A47" s="35" t="s">
        <v>36</v>
      </c>
      <c r="B47" s="29"/>
      <c r="C47" s="30">
        <v>18526</v>
      </c>
      <c r="D47" s="30">
        <v>18761</v>
      </c>
      <c r="E47" s="30">
        <v>14501</v>
      </c>
      <c r="F47" s="31"/>
      <c r="G47" s="31"/>
      <c r="H47" s="150">
        <v>65.903</v>
      </c>
      <c r="I47" s="150">
        <v>46.461</v>
      </c>
      <c r="J47" s="150">
        <v>41.051</v>
      </c>
      <c r="K47" s="32"/>
    </row>
    <row r="48" spans="1:11" s="33" customFormat="1" ht="11.25" customHeight="1">
      <c r="A48" s="35" t="s">
        <v>37</v>
      </c>
      <c r="B48" s="29"/>
      <c r="C48" s="30">
        <v>9088</v>
      </c>
      <c r="D48" s="30">
        <v>7886</v>
      </c>
      <c r="E48" s="30">
        <v>9123</v>
      </c>
      <c r="F48" s="31"/>
      <c r="G48" s="31"/>
      <c r="H48" s="150">
        <v>29.423</v>
      </c>
      <c r="I48" s="150">
        <v>8.722</v>
      </c>
      <c r="J48" s="150">
        <v>33.032</v>
      </c>
      <c r="K48" s="32"/>
    </row>
    <row r="49" spans="1:11" s="33" customFormat="1" ht="11.25" customHeight="1">
      <c r="A49" s="35" t="s">
        <v>38</v>
      </c>
      <c r="B49" s="29"/>
      <c r="C49" s="30">
        <v>3866</v>
      </c>
      <c r="D49" s="30">
        <v>4633</v>
      </c>
      <c r="E49" s="30">
        <v>7470</v>
      </c>
      <c r="F49" s="31"/>
      <c r="G49" s="31"/>
      <c r="H49" s="150">
        <v>12.822</v>
      </c>
      <c r="I49" s="150">
        <v>8.453</v>
      </c>
      <c r="J49" s="150">
        <v>25.734</v>
      </c>
      <c r="K49" s="32"/>
    </row>
    <row r="50" spans="1:11" s="42" customFormat="1" ht="11.25" customHeight="1">
      <c r="A50" s="43" t="s">
        <v>39</v>
      </c>
      <c r="B50" s="37"/>
      <c r="C50" s="38">
        <v>94693</v>
      </c>
      <c r="D50" s="38">
        <v>97201</v>
      </c>
      <c r="E50" s="38">
        <v>97940</v>
      </c>
      <c r="F50" s="39">
        <v>100.76028024403041</v>
      </c>
      <c r="G50" s="40"/>
      <c r="H50" s="151">
        <v>292.293</v>
      </c>
      <c r="I50" s="152">
        <v>176.598</v>
      </c>
      <c r="J50" s="152">
        <v>305.5759999999999</v>
      </c>
      <c r="K50" s="41">
        <v>173.03480220614043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885</v>
      </c>
      <c r="D52" s="38">
        <v>885</v>
      </c>
      <c r="E52" s="38">
        <v>1530</v>
      </c>
      <c r="F52" s="39">
        <v>172.88135593220338</v>
      </c>
      <c r="G52" s="40"/>
      <c r="H52" s="151">
        <v>2.264</v>
      </c>
      <c r="I52" s="152">
        <v>2.264</v>
      </c>
      <c r="J52" s="152">
        <v>1.896</v>
      </c>
      <c r="K52" s="41">
        <v>83.74558303886926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2669</v>
      </c>
      <c r="D54" s="30">
        <v>2874</v>
      </c>
      <c r="E54" s="30">
        <v>1971</v>
      </c>
      <c r="F54" s="31"/>
      <c r="G54" s="31"/>
      <c r="H54" s="150">
        <v>3.891</v>
      </c>
      <c r="I54" s="150">
        <v>4.502</v>
      </c>
      <c r="J54" s="150">
        <v>3.395</v>
      </c>
      <c r="K54" s="32"/>
    </row>
    <row r="55" spans="1:11" s="33" customFormat="1" ht="11.25" customHeight="1">
      <c r="A55" s="35" t="s">
        <v>42</v>
      </c>
      <c r="B55" s="29"/>
      <c r="C55" s="30">
        <v>1680</v>
      </c>
      <c r="D55" s="30">
        <v>1808</v>
      </c>
      <c r="E55" s="30">
        <v>1800</v>
      </c>
      <c r="F55" s="31"/>
      <c r="G55" s="31"/>
      <c r="H55" s="150">
        <v>2.716</v>
      </c>
      <c r="I55" s="150">
        <v>2.17</v>
      </c>
      <c r="J55" s="150">
        <v>3.6</v>
      </c>
      <c r="K55" s="32"/>
    </row>
    <row r="56" spans="1:11" s="33" customFormat="1" ht="11.25" customHeight="1">
      <c r="A56" s="35" t="s">
        <v>43</v>
      </c>
      <c r="B56" s="29"/>
      <c r="C56" s="30">
        <v>967</v>
      </c>
      <c r="D56" s="30">
        <v>671</v>
      </c>
      <c r="E56" s="30">
        <v>945</v>
      </c>
      <c r="F56" s="31"/>
      <c r="G56" s="31"/>
      <c r="H56" s="150">
        <v>2.421</v>
      </c>
      <c r="I56" s="150">
        <v>1.26</v>
      </c>
      <c r="J56" s="150">
        <v>2.015</v>
      </c>
      <c r="K56" s="32"/>
    </row>
    <row r="57" spans="1:11" s="33" customFormat="1" ht="11.25" customHeight="1">
      <c r="A57" s="35" t="s">
        <v>44</v>
      </c>
      <c r="B57" s="29"/>
      <c r="C57" s="30">
        <v>4202</v>
      </c>
      <c r="D57" s="30">
        <v>3690</v>
      </c>
      <c r="E57" s="30">
        <v>3494</v>
      </c>
      <c r="F57" s="31"/>
      <c r="G57" s="31"/>
      <c r="H57" s="150">
        <v>11.809</v>
      </c>
      <c r="I57" s="150">
        <v>3.7</v>
      </c>
      <c r="J57" s="150">
        <v>10.488</v>
      </c>
      <c r="K57" s="32"/>
    </row>
    <row r="58" spans="1:11" s="33" customFormat="1" ht="11.25" customHeight="1">
      <c r="A58" s="35" t="s">
        <v>45</v>
      </c>
      <c r="B58" s="29"/>
      <c r="C58" s="30">
        <v>7634</v>
      </c>
      <c r="D58" s="30">
        <v>8683</v>
      </c>
      <c r="E58" s="30">
        <v>8131</v>
      </c>
      <c r="F58" s="31"/>
      <c r="G58" s="31"/>
      <c r="H58" s="150">
        <v>16.174</v>
      </c>
      <c r="I58" s="150">
        <v>6.822</v>
      </c>
      <c r="J58" s="150">
        <v>13.878</v>
      </c>
      <c r="K58" s="32"/>
    </row>
    <row r="59" spans="1:11" s="42" customFormat="1" ht="11.25" customHeight="1">
      <c r="A59" s="36" t="s">
        <v>46</v>
      </c>
      <c r="B59" s="37"/>
      <c r="C59" s="38">
        <v>17152</v>
      </c>
      <c r="D59" s="38">
        <v>17726</v>
      </c>
      <c r="E59" s="38">
        <v>16341</v>
      </c>
      <c r="F59" s="39">
        <v>92.1866185264583</v>
      </c>
      <c r="G59" s="40"/>
      <c r="H59" s="151">
        <v>37.010999999999996</v>
      </c>
      <c r="I59" s="152">
        <v>18.454</v>
      </c>
      <c r="J59" s="152">
        <v>33.376</v>
      </c>
      <c r="K59" s="41">
        <v>180.86051804486831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109</v>
      </c>
      <c r="D61" s="30">
        <v>75</v>
      </c>
      <c r="E61" s="30">
        <v>80</v>
      </c>
      <c r="F61" s="31"/>
      <c r="G61" s="31"/>
      <c r="H61" s="150">
        <v>0.078</v>
      </c>
      <c r="I61" s="150">
        <v>0.041</v>
      </c>
      <c r="J61" s="150">
        <v>0.075</v>
      </c>
      <c r="K61" s="32"/>
    </row>
    <row r="62" spans="1:11" s="33" customFormat="1" ht="11.25" customHeight="1">
      <c r="A62" s="35" t="s">
        <v>48</v>
      </c>
      <c r="B62" s="29"/>
      <c r="C62" s="30">
        <v>422</v>
      </c>
      <c r="D62" s="30">
        <v>387</v>
      </c>
      <c r="E62" s="30">
        <v>363</v>
      </c>
      <c r="F62" s="31"/>
      <c r="G62" s="31"/>
      <c r="H62" s="150">
        <v>0.402</v>
      </c>
      <c r="I62" s="150">
        <v>0.368</v>
      </c>
      <c r="J62" s="150">
        <v>0.501</v>
      </c>
      <c r="K62" s="32"/>
    </row>
    <row r="63" spans="1:11" s="33" customFormat="1" ht="11.25" customHeight="1">
      <c r="A63" s="35" t="s">
        <v>49</v>
      </c>
      <c r="B63" s="29"/>
      <c r="C63" s="30">
        <v>73</v>
      </c>
      <c r="D63" s="30">
        <v>80</v>
      </c>
      <c r="E63" s="30">
        <v>80</v>
      </c>
      <c r="F63" s="31"/>
      <c r="G63" s="31"/>
      <c r="H63" s="150">
        <v>0.15</v>
      </c>
      <c r="I63" s="150">
        <v>0.12</v>
      </c>
      <c r="J63" s="150">
        <v>0.248</v>
      </c>
      <c r="K63" s="32"/>
    </row>
    <row r="64" spans="1:11" s="42" customFormat="1" ht="11.25" customHeight="1">
      <c r="A64" s="36" t="s">
        <v>50</v>
      </c>
      <c r="B64" s="37"/>
      <c r="C64" s="38">
        <v>604</v>
      </c>
      <c r="D64" s="38">
        <v>542</v>
      </c>
      <c r="E64" s="38">
        <v>523</v>
      </c>
      <c r="F64" s="39">
        <v>96.49446494464945</v>
      </c>
      <c r="G64" s="40"/>
      <c r="H64" s="151">
        <v>0.63</v>
      </c>
      <c r="I64" s="152">
        <v>0.5289999999999999</v>
      </c>
      <c r="J64" s="152">
        <v>0.824</v>
      </c>
      <c r="K64" s="41">
        <v>155.765595463138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258</v>
      </c>
      <c r="D66" s="38">
        <v>123</v>
      </c>
      <c r="E66" s="38">
        <v>133</v>
      </c>
      <c r="F66" s="39">
        <v>108.130081300813</v>
      </c>
      <c r="G66" s="40"/>
      <c r="H66" s="151">
        <v>0.125</v>
      </c>
      <c r="I66" s="152">
        <v>0.282</v>
      </c>
      <c r="J66" s="152">
        <v>0.11</v>
      </c>
      <c r="K66" s="41">
        <v>39.00709219858157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83</v>
      </c>
      <c r="D68" s="30">
        <v>50</v>
      </c>
      <c r="E68" s="30">
        <v>100</v>
      </c>
      <c r="F68" s="31"/>
      <c r="G68" s="31"/>
      <c r="H68" s="150">
        <v>0.149</v>
      </c>
      <c r="I68" s="150">
        <v>0.05</v>
      </c>
      <c r="J68" s="150">
        <v>0.055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50">
        <v>0.09</v>
      </c>
      <c r="I69" s="150">
        <v>0.05</v>
      </c>
      <c r="J69" s="150">
        <v>0.05</v>
      </c>
      <c r="K69" s="32"/>
    </row>
    <row r="70" spans="1:11" s="42" customFormat="1" ht="11.25" customHeight="1">
      <c r="A70" s="36" t="s">
        <v>54</v>
      </c>
      <c r="B70" s="37"/>
      <c r="C70" s="38">
        <v>133</v>
      </c>
      <c r="D70" s="38">
        <v>100</v>
      </c>
      <c r="E70" s="38">
        <v>150</v>
      </c>
      <c r="F70" s="39">
        <v>150</v>
      </c>
      <c r="G70" s="40"/>
      <c r="H70" s="151">
        <v>0.239</v>
      </c>
      <c r="I70" s="152">
        <v>0.1</v>
      </c>
      <c r="J70" s="152">
        <v>0.10500000000000001</v>
      </c>
      <c r="K70" s="41">
        <v>105.00000000000001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163</v>
      </c>
      <c r="D72" s="30">
        <v>193</v>
      </c>
      <c r="E72" s="30">
        <v>256</v>
      </c>
      <c r="F72" s="31"/>
      <c r="G72" s="31"/>
      <c r="H72" s="150">
        <v>0.261</v>
      </c>
      <c r="I72" s="150">
        <v>0.314</v>
      </c>
      <c r="J72" s="150">
        <v>0.534</v>
      </c>
      <c r="K72" s="32"/>
    </row>
    <row r="73" spans="1:11" s="33" customFormat="1" ht="11.25" customHeight="1">
      <c r="A73" s="35" t="s">
        <v>56</v>
      </c>
      <c r="B73" s="29"/>
      <c r="C73" s="30">
        <v>11</v>
      </c>
      <c r="D73" s="30">
        <v>5</v>
      </c>
      <c r="E73" s="30">
        <v>5</v>
      </c>
      <c r="F73" s="31"/>
      <c r="G73" s="31"/>
      <c r="H73" s="150">
        <v>0.022</v>
      </c>
      <c r="I73" s="150">
        <v>0.01</v>
      </c>
      <c r="J73" s="150">
        <v>0.01</v>
      </c>
      <c r="K73" s="32"/>
    </row>
    <row r="74" spans="1:11" s="33" customFormat="1" ht="11.25" customHeight="1">
      <c r="A74" s="35" t="s">
        <v>57</v>
      </c>
      <c r="B74" s="29"/>
      <c r="C74" s="30">
        <v>430</v>
      </c>
      <c r="D74" s="30">
        <v>331</v>
      </c>
      <c r="E74" s="30">
        <v>312</v>
      </c>
      <c r="F74" s="31"/>
      <c r="G74" s="31"/>
      <c r="H74" s="150">
        <v>1.29</v>
      </c>
      <c r="I74" s="150">
        <v>0.397</v>
      </c>
      <c r="J74" s="150">
        <v>0.7</v>
      </c>
      <c r="K74" s="32"/>
    </row>
    <row r="75" spans="1:11" s="33" customFormat="1" ht="11.25" customHeight="1">
      <c r="A75" s="35" t="s">
        <v>58</v>
      </c>
      <c r="B75" s="29"/>
      <c r="C75" s="30">
        <v>468</v>
      </c>
      <c r="D75" s="30">
        <v>439</v>
      </c>
      <c r="E75" s="30">
        <v>470</v>
      </c>
      <c r="F75" s="31"/>
      <c r="G75" s="31"/>
      <c r="H75" s="150">
        <v>0.662</v>
      </c>
      <c r="I75" s="150">
        <v>0.622</v>
      </c>
      <c r="J75" s="150">
        <v>0.578</v>
      </c>
      <c r="K75" s="32"/>
    </row>
    <row r="76" spans="1:11" s="33" customFormat="1" ht="11.25" customHeight="1">
      <c r="A76" s="35" t="s">
        <v>59</v>
      </c>
      <c r="B76" s="29"/>
      <c r="C76" s="30">
        <v>14</v>
      </c>
      <c r="D76" s="30">
        <v>7</v>
      </c>
      <c r="E76" s="30">
        <v>9</v>
      </c>
      <c r="F76" s="31"/>
      <c r="G76" s="31"/>
      <c r="H76" s="150">
        <v>0.025</v>
      </c>
      <c r="I76" s="150">
        <v>0.009</v>
      </c>
      <c r="J76" s="150">
        <v>0.014</v>
      </c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5</v>
      </c>
      <c r="E77" s="30"/>
      <c r="F77" s="31"/>
      <c r="G77" s="31"/>
      <c r="H77" s="150">
        <v>0.128</v>
      </c>
      <c r="I77" s="150">
        <v>0.005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</v>
      </c>
      <c r="D78" s="30"/>
      <c r="E78" s="30">
        <v>12</v>
      </c>
      <c r="F78" s="31"/>
      <c r="G78" s="31"/>
      <c r="H78" s="150">
        <v>0.001</v>
      </c>
      <c r="I78" s="150"/>
      <c r="J78" s="150">
        <v>0.025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>
        <v>1151</v>
      </c>
      <c r="D80" s="38">
        <v>980</v>
      </c>
      <c r="E80" s="38">
        <v>1064</v>
      </c>
      <c r="F80" s="39">
        <v>108.57142857142857</v>
      </c>
      <c r="G80" s="40"/>
      <c r="H80" s="151">
        <v>2.389</v>
      </c>
      <c r="I80" s="152">
        <v>1.3569999999999998</v>
      </c>
      <c r="J80" s="152">
        <v>1.861</v>
      </c>
      <c r="K80" s="41">
        <v>137.1407516580693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75</v>
      </c>
      <c r="F82" s="31"/>
      <c r="G82" s="31"/>
      <c r="H82" s="150">
        <v>0.06</v>
      </c>
      <c r="I82" s="150">
        <v>0.06</v>
      </c>
      <c r="J82" s="150">
        <v>0.048</v>
      </c>
      <c r="K82" s="32"/>
    </row>
    <row r="83" spans="1:11" s="33" customFormat="1" ht="11.25" customHeight="1">
      <c r="A83" s="35" t="s">
        <v>65</v>
      </c>
      <c r="B83" s="29"/>
      <c r="C83" s="30">
        <v>67</v>
      </c>
      <c r="D83" s="30">
        <v>65</v>
      </c>
      <c r="E83" s="30">
        <v>65</v>
      </c>
      <c r="F83" s="31"/>
      <c r="G83" s="31"/>
      <c r="H83" s="150">
        <v>0.049</v>
      </c>
      <c r="I83" s="150">
        <v>0.05</v>
      </c>
      <c r="J83" s="150">
        <v>0.036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151</v>
      </c>
      <c r="E84" s="38">
        <v>140</v>
      </c>
      <c r="F84" s="39">
        <v>92.71523178807946</v>
      </c>
      <c r="G84" s="40"/>
      <c r="H84" s="151">
        <v>0.109</v>
      </c>
      <c r="I84" s="152">
        <v>0.11</v>
      </c>
      <c r="J84" s="152">
        <v>0.08399999999999999</v>
      </c>
      <c r="K84" s="41">
        <v>76.36363636363635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136251</v>
      </c>
      <c r="D87" s="53">
        <v>135926</v>
      </c>
      <c r="E87" s="53">
        <v>136453</v>
      </c>
      <c r="F87" s="54">
        <f>IF(D87&gt;0,100*E87/D87,0)</f>
        <v>100.3877109603755</v>
      </c>
      <c r="G87" s="40"/>
      <c r="H87" s="155">
        <v>388.467</v>
      </c>
      <c r="I87" s="156">
        <v>246.74800000000005</v>
      </c>
      <c r="J87" s="156">
        <v>389.57499999999993</v>
      </c>
      <c r="K87" s="54">
        <f>IF(I87&gt;0,100*J87/I87,0)</f>
        <v>157.88375184398652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7614</v>
      </c>
      <c r="D9" s="30">
        <v>7700</v>
      </c>
      <c r="E9" s="30">
        <v>7700</v>
      </c>
      <c r="F9" s="31"/>
      <c r="G9" s="31"/>
      <c r="H9" s="150">
        <v>48.357</v>
      </c>
      <c r="I9" s="150">
        <v>53.34</v>
      </c>
      <c r="J9" s="150">
        <v>53.34</v>
      </c>
      <c r="K9" s="32"/>
    </row>
    <row r="10" spans="1:11" s="33" customFormat="1" ht="11.25" customHeight="1">
      <c r="A10" s="35" t="s">
        <v>8</v>
      </c>
      <c r="B10" s="29"/>
      <c r="C10" s="30">
        <v>2300</v>
      </c>
      <c r="D10" s="30">
        <v>2300</v>
      </c>
      <c r="E10" s="30">
        <v>2300</v>
      </c>
      <c r="F10" s="31"/>
      <c r="G10" s="31"/>
      <c r="H10" s="150">
        <v>14.638</v>
      </c>
      <c r="I10" s="150">
        <v>15.157</v>
      </c>
      <c r="J10" s="150">
        <v>15.157</v>
      </c>
      <c r="K10" s="32"/>
    </row>
    <row r="11" spans="1:11" s="33" customFormat="1" ht="11.25" customHeight="1">
      <c r="A11" s="28" t="s">
        <v>9</v>
      </c>
      <c r="B11" s="29"/>
      <c r="C11" s="30">
        <v>1962</v>
      </c>
      <c r="D11" s="30">
        <v>1970</v>
      </c>
      <c r="E11" s="30">
        <v>1970</v>
      </c>
      <c r="F11" s="31"/>
      <c r="G11" s="31"/>
      <c r="H11" s="150">
        <v>11.792</v>
      </c>
      <c r="I11" s="150">
        <v>11.82</v>
      </c>
      <c r="J11" s="150">
        <v>11.82</v>
      </c>
      <c r="K11" s="32"/>
    </row>
    <row r="12" spans="1:11" s="33" customFormat="1" ht="11.25" customHeight="1">
      <c r="A12" s="35" t="s">
        <v>10</v>
      </c>
      <c r="B12" s="29"/>
      <c r="C12" s="30">
        <v>5627</v>
      </c>
      <c r="D12" s="30">
        <v>5600</v>
      </c>
      <c r="E12" s="30">
        <v>5600</v>
      </c>
      <c r="F12" s="31"/>
      <c r="G12" s="31"/>
      <c r="H12" s="150">
        <v>28.146</v>
      </c>
      <c r="I12" s="150">
        <v>28</v>
      </c>
      <c r="J12" s="150">
        <v>28</v>
      </c>
      <c r="K12" s="32"/>
    </row>
    <row r="13" spans="1:11" s="42" customFormat="1" ht="11.25" customHeight="1">
      <c r="A13" s="36" t="s">
        <v>11</v>
      </c>
      <c r="B13" s="37"/>
      <c r="C13" s="38">
        <v>17503</v>
      </c>
      <c r="D13" s="38">
        <v>17570</v>
      </c>
      <c r="E13" s="38">
        <v>17570</v>
      </c>
      <c r="F13" s="39">
        <v>100</v>
      </c>
      <c r="G13" s="40"/>
      <c r="H13" s="151">
        <v>102.93299999999999</v>
      </c>
      <c r="I13" s="152">
        <v>108.31700000000001</v>
      </c>
      <c r="J13" s="152">
        <v>108.31700000000001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455</v>
      </c>
      <c r="D15" s="38">
        <v>455</v>
      </c>
      <c r="E15" s="38">
        <v>455</v>
      </c>
      <c r="F15" s="39">
        <v>100</v>
      </c>
      <c r="G15" s="40"/>
      <c r="H15" s="151">
        <v>1.183</v>
      </c>
      <c r="I15" s="152">
        <v>0.995</v>
      </c>
      <c r="J15" s="152">
        <v>1</v>
      </c>
      <c r="K15" s="41">
        <v>100.50251256281408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>
        <v>5</v>
      </c>
      <c r="E19" s="30">
        <v>4</v>
      </c>
      <c r="F19" s="31"/>
      <c r="G19" s="31"/>
      <c r="H19" s="150">
        <v>0.009</v>
      </c>
      <c r="I19" s="150">
        <v>0.024</v>
      </c>
      <c r="J19" s="150">
        <v>0.019</v>
      </c>
      <c r="K19" s="32"/>
    </row>
    <row r="20" spans="1:11" s="33" customFormat="1" ht="11.25" customHeight="1">
      <c r="A20" s="35" t="s">
        <v>15</v>
      </c>
      <c r="B20" s="29"/>
      <c r="C20" s="30">
        <v>103</v>
      </c>
      <c r="D20" s="30">
        <v>103</v>
      </c>
      <c r="E20" s="30">
        <v>103</v>
      </c>
      <c r="F20" s="31"/>
      <c r="G20" s="31"/>
      <c r="H20" s="150">
        <v>0.309</v>
      </c>
      <c r="I20" s="150">
        <v>0.33</v>
      </c>
      <c r="J20" s="150">
        <v>0.35</v>
      </c>
      <c r="K20" s="32"/>
    </row>
    <row r="21" spans="1:11" s="33" customFormat="1" ht="11.25" customHeight="1">
      <c r="A21" s="35" t="s">
        <v>16</v>
      </c>
      <c r="B21" s="29"/>
      <c r="C21" s="30">
        <v>71</v>
      </c>
      <c r="D21" s="30">
        <v>72</v>
      </c>
      <c r="E21" s="30">
        <v>72</v>
      </c>
      <c r="F21" s="31"/>
      <c r="G21" s="31"/>
      <c r="H21" s="150">
        <v>0.227</v>
      </c>
      <c r="I21" s="150">
        <v>0.245</v>
      </c>
      <c r="J21" s="150">
        <v>0.244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180</v>
      </c>
      <c r="E22" s="38">
        <v>179</v>
      </c>
      <c r="F22" s="39">
        <v>99.44444444444444</v>
      </c>
      <c r="G22" s="40"/>
      <c r="H22" s="151">
        <v>0.545</v>
      </c>
      <c r="I22" s="152">
        <v>0.599</v>
      </c>
      <c r="J22" s="152">
        <v>0.613</v>
      </c>
      <c r="K22" s="41">
        <v>102.3372287145242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13462</v>
      </c>
      <c r="D24" s="38">
        <v>15347</v>
      </c>
      <c r="E24" s="38">
        <v>15502</v>
      </c>
      <c r="F24" s="39">
        <v>101.00996937512217</v>
      </c>
      <c r="G24" s="40"/>
      <c r="H24" s="151">
        <v>161.624</v>
      </c>
      <c r="I24" s="152">
        <v>177.603</v>
      </c>
      <c r="J24" s="152">
        <v>179.443</v>
      </c>
      <c r="K24" s="41">
        <v>101.03601853572295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416</v>
      </c>
      <c r="D26" s="38">
        <v>360</v>
      </c>
      <c r="E26" s="38">
        <v>300</v>
      </c>
      <c r="F26" s="39">
        <v>83.33333333333333</v>
      </c>
      <c r="G26" s="40"/>
      <c r="H26" s="151">
        <v>4.831</v>
      </c>
      <c r="I26" s="152">
        <v>4.1</v>
      </c>
      <c r="J26" s="152">
        <v>3.75</v>
      </c>
      <c r="K26" s="41">
        <v>91.46341463414635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63316</v>
      </c>
      <c r="D28" s="30">
        <v>70546</v>
      </c>
      <c r="E28" s="30">
        <v>67349</v>
      </c>
      <c r="F28" s="31"/>
      <c r="G28" s="31"/>
      <c r="H28" s="150">
        <v>758.524</v>
      </c>
      <c r="I28" s="150">
        <v>829.621</v>
      </c>
      <c r="J28" s="150">
        <v>804.456</v>
      </c>
      <c r="K28" s="32"/>
    </row>
    <row r="29" spans="1:11" s="33" customFormat="1" ht="11.25" customHeight="1">
      <c r="A29" s="35" t="s">
        <v>21</v>
      </c>
      <c r="B29" s="29"/>
      <c r="C29" s="30">
        <v>1947</v>
      </c>
      <c r="D29" s="30">
        <v>2250</v>
      </c>
      <c r="E29" s="30">
        <v>1369</v>
      </c>
      <c r="F29" s="31"/>
      <c r="G29" s="31"/>
      <c r="H29" s="150">
        <v>18.987</v>
      </c>
      <c r="I29" s="150">
        <v>23.4</v>
      </c>
      <c r="J29" s="150">
        <v>14.12</v>
      </c>
      <c r="K29" s="32"/>
    </row>
    <row r="30" spans="1:11" s="33" customFormat="1" ht="11.25" customHeight="1">
      <c r="A30" s="35" t="s">
        <v>22</v>
      </c>
      <c r="B30" s="29"/>
      <c r="C30" s="30">
        <v>15595</v>
      </c>
      <c r="D30" s="30">
        <v>15711</v>
      </c>
      <c r="E30" s="30">
        <v>15677</v>
      </c>
      <c r="F30" s="31"/>
      <c r="G30" s="31"/>
      <c r="H30" s="150">
        <v>172.889</v>
      </c>
      <c r="I30" s="150">
        <v>170.777</v>
      </c>
      <c r="J30" s="150">
        <v>171.891</v>
      </c>
      <c r="K30" s="32"/>
    </row>
    <row r="31" spans="1:11" s="42" customFormat="1" ht="11.25" customHeight="1">
      <c r="A31" s="43" t="s">
        <v>23</v>
      </c>
      <c r="B31" s="37"/>
      <c r="C31" s="38">
        <v>80858</v>
      </c>
      <c r="D31" s="38">
        <v>88507</v>
      </c>
      <c r="E31" s="38">
        <v>84395</v>
      </c>
      <c r="F31" s="39">
        <v>95.35403979346266</v>
      </c>
      <c r="G31" s="40"/>
      <c r="H31" s="151">
        <v>950.4</v>
      </c>
      <c r="I31" s="152">
        <v>1023.798</v>
      </c>
      <c r="J31" s="152">
        <v>990.467</v>
      </c>
      <c r="K31" s="41">
        <v>96.74437730880506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173</v>
      </c>
      <c r="D33" s="30">
        <v>170</v>
      </c>
      <c r="E33" s="30">
        <v>160</v>
      </c>
      <c r="F33" s="31"/>
      <c r="G33" s="31"/>
      <c r="H33" s="150">
        <v>1.17</v>
      </c>
      <c r="I33" s="150">
        <v>1.1</v>
      </c>
      <c r="J33" s="150">
        <v>1.2</v>
      </c>
      <c r="K33" s="32"/>
    </row>
    <row r="34" spans="1:11" s="33" customFormat="1" ht="11.25" customHeight="1">
      <c r="A34" s="35" t="s">
        <v>25</v>
      </c>
      <c r="B34" s="29"/>
      <c r="C34" s="30">
        <v>5545</v>
      </c>
      <c r="D34" s="30">
        <v>6000</v>
      </c>
      <c r="E34" s="30">
        <v>5700</v>
      </c>
      <c r="F34" s="31"/>
      <c r="G34" s="31"/>
      <c r="H34" s="150">
        <v>58.096</v>
      </c>
      <c r="I34" s="150">
        <v>60</v>
      </c>
      <c r="J34" s="150">
        <v>60.024</v>
      </c>
      <c r="K34" s="32"/>
    </row>
    <row r="35" spans="1:11" s="33" customFormat="1" ht="11.25" customHeight="1">
      <c r="A35" s="35" t="s">
        <v>26</v>
      </c>
      <c r="B35" s="29"/>
      <c r="C35" s="30">
        <v>31243</v>
      </c>
      <c r="D35" s="30">
        <v>34000</v>
      </c>
      <c r="E35" s="30">
        <v>34000</v>
      </c>
      <c r="F35" s="31"/>
      <c r="G35" s="31"/>
      <c r="H35" s="150">
        <v>320.435</v>
      </c>
      <c r="I35" s="150">
        <v>270</v>
      </c>
      <c r="J35" s="150">
        <v>305</v>
      </c>
      <c r="K35" s="32"/>
    </row>
    <row r="36" spans="1:11" s="33" customFormat="1" ht="11.25" customHeight="1">
      <c r="A36" s="35" t="s">
        <v>27</v>
      </c>
      <c r="B36" s="29"/>
      <c r="C36" s="30">
        <v>112</v>
      </c>
      <c r="D36" s="30">
        <v>112</v>
      </c>
      <c r="E36" s="30">
        <v>20</v>
      </c>
      <c r="F36" s="31"/>
      <c r="G36" s="31"/>
      <c r="H36" s="150">
        <v>0.908</v>
      </c>
      <c r="I36" s="150">
        <v>0.908</v>
      </c>
      <c r="J36" s="150">
        <v>0.18</v>
      </c>
      <c r="K36" s="32"/>
    </row>
    <row r="37" spans="1:11" s="42" customFormat="1" ht="11.25" customHeight="1">
      <c r="A37" s="36" t="s">
        <v>28</v>
      </c>
      <c r="B37" s="37"/>
      <c r="C37" s="38">
        <v>37073</v>
      </c>
      <c r="D37" s="38">
        <v>40282</v>
      </c>
      <c r="E37" s="38">
        <v>39880</v>
      </c>
      <c r="F37" s="39">
        <v>99.00203564867682</v>
      </c>
      <c r="G37" s="40"/>
      <c r="H37" s="151">
        <v>380.60900000000004</v>
      </c>
      <c r="I37" s="152">
        <v>332.00800000000004</v>
      </c>
      <c r="J37" s="152">
        <v>366.404</v>
      </c>
      <c r="K37" s="41">
        <v>110.35999132551022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138</v>
      </c>
      <c r="D39" s="38">
        <v>110</v>
      </c>
      <c r="E39" s="38">
        <v>110</v>
      </c>
      <c r="F39" s="39">
        <v>100</v>
      </c>
      <c r="G39" s="40"/>
      <c r="H39" s="151">
        <v>0.759</v>
      </c>
      <c r="I39" s="152">
        <v>0.605</v>
      </c>
      <c r="J39" s="152">
        <v>0.6</v>
      </c>
      <c r="K39" s="41">
        <v>99.17355371900827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1163</v>
      </c>
      <c r="D41" s="30">
        <v>410</v>
      </c>
      <c r="E41" s="30">
        <v>1278</v>
      </c>
      <c r="F41" s="31"/>
      <c r="G41" s="31"/>
      <c r="H41" s="150">
        <v>15.825</v>
      </c>
      <c r="I41" s="150">
        <v>4.759</v>
      </c>
      <c r="J41" s="150">
        <v>14.834</v>
      </c>
      <c r="K41" s="32"/>
    </row>
    <row r="42" spans="1:11" s="33" customFormat="1" ht="11.25" customHeight="1">
      <c r="A42" s="35" t="s">
        <v>31</v>
      </c>
      <c r="B42" s="29"/>
      <c r="C42" s="30">
        <v>647</v>
      </c>
      <c r="D42" s="30">
        <v>661</v>
      </c>
      <c r="E42" s="30">
        <v>686</v>
      </c>
      <c r="F42" s="31"/>
      <c r="G42" s="31"/>
      <c r="H42" s="150">
        <v>7.748</v>
      </c>
      <c r="I42" s="150">
        <v>9.915</v>
      </c>
      <c r="J42" s="150">
        <v>10.29</v>
      </c>
      <c r="K42" s="32"/>
    </row>
    <row r="43" spans="1:11" s="33" customFormat="1" ht="11.25" customHeight="1">
      <c r="A43" s="35" t="s">
        <v>32</v>
      </c>
      <c r="B43" s="29"/>
      <c r="C43" s="30">
        <v>57176</v>
      </c>
      <c r="D43" s="30">
        <v>69019</v>
      </c>
      <c r="E43" s="30">
        <v>71847</v>
      </c>
      <c r="F43" s="31"/>
      <c r="G43" s="31"/>
      <c r="H43" s="150">
        <v>714.7</v>
      </c>
      <c r="I43" s="150">
        <v>855.836</v>
      </c>
      <c r="J43" s="150">
        <v>890.903</v>
      </c>
      <c r="K43" s="32"/>
    </row>
    <row r="44" spans="1:11" s="33" customFormat="1" ht="11.25" customHeight="1">
      <c r="A44" s="35" t="s">
        <v>33</v>
      </c>
      <c r="B44" s="29"/>
      <c r="C44" s="30">
        <v>1990</v>
      </c>
      <c r="D44" s="30">
        <v>3380</v>
      </c>
      <c r="E44" s="30">
        <v>4102</v>
      </c>
      <c r="F44" s="31"/>
      <c r="G44" s="31"/>
      <c r="H44" s="150">
        <v>23.952</v>
      </c>
      <c r="I44" s="150">
        <v>39.644</v>
      </c>
      <c r="J44" s="150">
        <v>49.372</v>
      </c>
      <c r="K44" s="32"/>
    </row>
    <row r="45" spans="1:11" s="33" customFormat="1" ht="11.25" customHeight="1">
      <c r="A45" s="35" t="s">
        <v>34</v>
      </c>
      <c r="B45" s="29"/>
      <c r="C45" s="30">
        <v>15914</v>
      </c>
      <c r="D45" s="30">
        <v>17150</v>
      </c>
      <c r="E45" s="30">
        <v>17030</v>
      </c>
      <c r="F45" s="31"/>
      <c r="G45" s="31"/>
      <c r="H45" s="150">
        <v>198.925</v>
      </c>
      <c r="I45" s="150">
        <v>214.752</v>
      </c>
      <c r="J45" s="150">
        <v>213.249</v>
      </c>
      <c r="K45" s="32"/>
    </row>
    <row r="46" spans="1:11" s="33" customFormat="1" ht="11.25" customHeight="1">
      <c r="A46" s="35" t="s">
        <v>35</v>
      </c>
      <c r="B46" s="29"/>
      <c r="C46" s="30">
        <v>73</v>
      </c>
      <c r="D46" s="30">
        <v>77</v>
      </c>
      <c r="E46" s="30">
        <v>51</v>
      </c>
      <c r="F46" s="31"/>
      <c r="G46" s="31"/>
      <c r="H46" s="150">
        <v>0.803</v>
      </c>
      <c r="I46" s="150">
        <v>0.847</v>
      </c>
      <c r="J46" s="150">
        <v>0.561</v>
      </c>
      <c r="K46" s="32"/>
    </row>
    <row r="47" spans="1:11" s="33" customFormat="1" ht="11.25" customHeight="1">
      <c r="A47" s="35" t="s">
        <v>36</v>
      </c>
      <c r="B47" s="29"/>
      <c r="C47" s="30">
        <v>146</v>
      </c>
      <c r="D47" s="30">
        <v>143</v>
      </c>
      <c r="E47" s="30">
        <v>79</v>
      </c>
      <c r="F47" s="31"/>
      <c r="G47" s="31"/>
      <c r="H47" s="150">
        <v>1.755</v>
      </c>
      <c r="I47" s="150">
        <v>1.645</v>
      </c>
      <c r="J47" s="150">
        <v>0.909</v>
      </c>
      <c r="K47" s="32"/>
    </row>
    <row r="48" spans="1:11" s="33" customFormat="1" ht="11.25" customHeight="1">
      <c r="A48" s="35" t="s">
        <v>37</v>
      </c>
      <c r="B48" s="29"/>
      <c r="C48" s="30">
        <v>3837</v>
      </c>
      <c r="D48" s="30">
        <v>5297</v>
      </c>
      <c r="E48" s="30">
        <v>5582</v>
      </c>
      <c r="F48" s="31"/>
      <c r="G48" s="31"/>
      <c r="H48" s="150">
        <v>47.602</v>
      </c>
      <c r="I48" s="150">
        <v>66.038</v>
      </c>
      <c r="J48" s="150">
        <v>69.585</v>
      </c>
      <c r="K48" s="32"/>
    </row>
    <row r="49" spans="1:11" s="33" customFormat="1" ht="11.25" customHeight="1">
      <c r="A49" s="35" t="s">
        <v>38</v>
      </c>
      <c r="B49" s="29"/>
      <c r="C49" s="30">
        <v>11381</v>
      </c>
      <c r="D49" s="30">
        <v>14018</v>
      </c>
      <c r="E49" s="30">
        <v>17871</v>
      </c>
      <c r="F49" s="31"/>
      <c r="G49" s="31"/>
      <c r="H49" s="150">
        <v>159.584</v>
      </c>
      <c r="I49" s="150">
        <v>198.986</v>
      </c>
      <c r="J49" s="150">
        <v>253.679</v>
      </c>
      <c r="K49" s="32"/>
    </row>
    <row r="50" spans="1:11" s="42" customFormat="1" ht="11.25" customHeight="1">
      <c r="A50" s="43" t="s">
        <v>39</v>
      </c>
      <c r="B50" s="37"/>
      <c r="C50" s="38">
        <v>92327</v>
      </c>
      <c r="D50" s="38">
        <v>110155</v>
      </c>
      <c r="E50" s="38">
        <v>118526</v>
      </c>
      <c r="F50" s="39">
        <v>107.59929190685851</v>
      </c>
      <c r="G50" s="40"/>
      <c r="H50" s="151">
        <v>1170.894</v>
      </c>
      <c r="I50" s="152">
        <v>1392.422</v>
      </c>
      <c r="J50" s="152">
        <v>1503.382</v>
      </c>
      <c r="K50" s="41">
        <v>107.96884852436978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4250</v>
      </c>
      <c r="D52" s="38">
        <v>4250</v>
      </c>
      <c r="E52" s="38">
        <v>5042</v>
      </c>
      <c r="F52" s="39">
        <v>118.63529411764706</v>
      </c>
      <c r="G52" s="40"/>
      <c r="H52" s="151">
        <v>50.221</v>
      </c>
      <c r="I52" s="152">
        <v>50.221</v>
      </c>
      <c r="J52" s="152">
        <v>56.572</v>
      </c>
      <c r="K52" s="41">
        <v>112.64610421935049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6442</v>
      </c>
      <c r="D54" s="30">
        <v>6500</v>
      </c>
      <c r="E54" s="30">
        <v>6500</v>
      </c>
      <c r="F54" s="31"/>
      <c r="G54" s="31"/>
      <c r="H54" s="150">
        <v>90.188</v>
      </c>
      <c r="I54" s="150">
        <v>95.55</v>
      </c>
      <c r="J54" s="150">
        <v>93.6</v>
      </c>
      <c r="K54" s="32"/>
    </row>
    <row r="55" spans="1:11" s="33" customFormat="1" ht="11.25" customHeight="1">
      <c r="A55" s="35" t="s">
        <v>42</v>
      </c>
      <c r="B55" s="29"/>
      <c r="C55" s="30">
        <v>3553</v>
      </c>
      <c r="D55" s="30">
        <v>4029</v>
      </c>
      <c r="E55" s="30">
        <v>1250</v>
      </c>
      <c r="F55" s="31"/>
      <c r="G55" s="31"/>
      <c r="H55" s="150">
        <v>40.875</v>
      </c>
      <c r="I55" s="150">
        <v>46.333</v>
      </c>
      <c r="J55" s="150">
        <v>13.125</v>
      </c>
      <c r="K55" s="32"/>
    </row>
    <row r="56" spans="1:11" s="33" customFormat="1" ht="11.25" customHeight="1">
      <c r="A56" s="35" t="s">
        <v>43</v>
      </c>
      <c r="B56" s="29"/>
      <c r="C56" s="30">
        <v>803</v>
      </c>
      <c r="D56" s="30">
        <v>662</v>
      </c>
      <c r="E56" s="30">
        <v>656</v>
      </c>
      <c r="F56" s="31"/>
      <c r="G56" s="31"/>
      <c r="H56" s="150">
        <v>9.408</v>
      </c>
      <c r="I56" s="150">
        <v>7.82</v>
      </c>
      <c r="J56" s="150">
        <v>7.9</v>
      </c>
      <c r="K56" s="32"/>
    </row>
    <row r="57" spans="1:11" s="33" customFormat="1" ht="11.25" customHeight="1">
      <c r="A57" s="35" t="s">
        <v>44</v>
      </c>
      <c r="B57" s="29"/>
      <c r="C57" s="30">
        <v>2434</v>
      </c>
      <c r="D57" s="30">
        <v>2824</v>
      </c>
      <c r="E57" s="30">
        <v>2482</v>
      </c>
      <c r="F57" s="31"/>
      <c r="G57" s="31"/>
      <c r="H57" s="150">
        <v>32.815</v>
      </c>
      <c r="I57" s="150">
        <v>36.712</v>
      </c>
      <c r="J57" s="150">
        <v>32.266</v>
      </c>
      <c r="K57" s="32"/>
    </row>
    <row r="58" spans="1:11" s="33" customFormat="1" ht="11.25" customHeight="1">
      <c r="A58" s="35" t="s">
        <v>45</v>
      </c>
      <c r="B58" s="29"/>
      <c r="C58" s="30">
        <v>5448</v>
      </c>
      <c r="D58" s="30">
        <v>5425</v>
      </c>
      <c r="E58" s="30">
        <v>5930</v>
      </c>
      <c r="F58" s="31"/>
      <c r="G58" s="31"/>
      <c r="H58" s="150">
        <v>68.1</v>
      </c>
      <c r="I58" s="150">
        <v>61.031</v>
      </c>
      <c r="J58" s="150">
        <v>53.383</v>
      </c>
      <c r="K58" s="32"/>
    </row>
    <row r="59" spans="1:11" s="42" customFormat="1" ht="11.25" customHeight="1">
      <c r="A59" s="36" t="s">
        <v>46</v>
      </c>
      <c r="B59" s="37"/>
      <c r="C59" s="38">
        <v>18680</v>
      </c>
      <c r="D59" s="38">
        <v>19440</v>
      </c>
      <c r="E59" s="38">
        <v>16818</v>
      </c>
      <c r="F59" s="39">
        <v>86.51234567901234</v>
      </c>
      <c r="G59" s="40"/>
      <c r="H59" s="151">
        <v>241.38599999999997</v>
      </c>
      <c r="I59" s="152">
        <v>247.44599999999997</v>
      </c>
      <c r="J59" s="152">
        <v>200.274</v>
      </c>
      <c r="K59" s="41">
        <v>80.93644673989478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80</v>
      </c>
      <c r="E61" s="30">
        <v>95</v>
      </c>
      <c r="F61" s="31"/>
      <c r="G61" s="31"/>
      <c r="H61" s="150">
        <v>2.299</v>
      </c>
      <c r="I61" s="150">
        <v>0.88</v>
      </c>
      <c r="J61" s="150">
        <v>1.14</v>
      </c>
      <c r="K61" s="32"/>
    </row>
    <row r="62" spans="1:11" s="33" customFormat="1" ht="11.25" customHeight="1">
      <c r="A62" s="35" t="s">
        <v>48</v>
      </c>
      <c r="B62" s="29"/>
      <c r="C62" s="30">
        <v>154</v>
      </c>
      <c r="D62" s="30">
        <v>121</v>
      </c>
      <c r="E62" s="30">
        <v>121</v>
      </c>
      <c r="F62" s="31"/>
      <c r="G62" s="31"/>
      <c r="H62" s="150">
        <v>0.502</v>
      </c>
      <c r="I62" s="150">
        <v>0.475</v>
      </c>
      <c r="J62" s="150">
        <v>0.405</v>
      </c>
      <c r="K62" s="32"/>
    </row>
    <row r="63" spans="1:11" s="33" customFormat="1" ht="11.25" customHeight="1">
      <c r="A63" s="35" t="s">
        <v>49</v>
      </c>
      <c r="B63" s="29"/>
      <c r="C63" s="30">
        <v>121</v>
      </c>
      <c r="D63" s="30">
        <v>153</v>
      </c>
      <c r="E63" s="30">
        <v>142</v>
      </c>
      <c r="F63" s="31"/>
      <c r="G63" s="31"/>
      <c r="H63" s="150">
        <v>1.452</v>
      </c>
      <c r="I63" s="150">
        <v>2.29</v>
      </c>
      <c r="J63" s="150">
        <v>2.059</v>
      </c>
      <c r="K63" s="32"/>
    </row>
    <row r="64" spans="1:11" s="42" customFormat="1" ht="11.25" customHeight="1">
      <c r="A64" s="36" t="s">
        <v>50</v>
      </c>
      <c r="B64" s="37"/>
      <c r="C64" s="38">
        <v>485</v>
      </c>
      <c r="D64" s="38">
        <v>354</v>
      </c>
      <c r="E64" s="38">
        <v>358</v>
      </c>
      <c r="F64" s="39">
        <v>101.12994350282486</v>
      </c>
      <c r="G64" s="40"/>
      <c r="H64" s="151">
        <v>4.253</v>
      </c>
      <c r="I64" s="152">
        <v>3.645</v>
      </c>
      <c r="J64" s="152">
        <v>3.604</v>
      </c>
      <c r="K64" s="41">
        <v>98.87517146776408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114</v>
      </c>
      <c r="D66" s="38">
        <v>128</v>
      </c>
      <c r="E66" s="38">
        <v>150</v>
      </c>
      <c r="F66" s="39">
        <v>117.1875</v>
      </c>
      <c r="G66" s="40"/>
      <c r="H66" s="151">
        <v>1.083</v>
      </c>
      <c r="I66" s="152">
        <v>1.15</v>
      </c>
      <c r="J66" s="152">
        <v>1.425</v>
      </c>
      <c r="K66" s="41">
        <v>123.91304347826087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26134</v>
      </c>
      <c r="D68" s="30">
        <v>27000</v>
      </c>
      <c r="E68" s="30">
        <v>24000</v>
      </c>
      <c r="F68" s="31"/>
      <c r="G68" s="31"/>
      <c r="H68" s="150">
        <v>362.27</v>
      </c>
      <c r="I68" s="150">
        <v>390</v>
      </c>
      <c r="J68" s="150">
        <v>316</v>
      </c>
      <c r="K68" s="32"/>
    </row>
    <row r="69" spans="1:11" s="33" customFormat="1" ht="11.25" customHeight="1">
      <c r="A69" s="35" t="s">
        <v>53</v>
      </c>
      <c r="B69" s="29"/>
      <c r="C69" s="30">
        <v>18022</v>
      </c>
      <c r="D69" s="30">
        <v>17500</v>
      </c>
      <c r="E69" s="30">
        <v>17500</v>
      </c>
      <c r="F69" s="31"/>
      <c r="G69" s="31"/>
      <c r="H69" s="150">
        <v>271.826</v>
      </c>
      <c r="I69" s="150">
        <v>269</v>
      </c>
      <c r="J69" s="150">
        <v>250</v>
      </c>
      <c r="K69" s="32"/>
    </row>
    <row r="70" spans="1:11" s="42" customFormat="1" ht="11.25" customHeight="1">
      <c r="A70" s="36" t="s">
        <v>54</v>
      </c>
      <c r="B70" s="37"/>
      <c r="C70" s="38">
        <v>44156</v>
      </c>
      <c r="D70" s="38">
        <v>44500</v>
      </c>
      <c r="E70" s="38">
        <v>41500</v>
      </c>
      <c r="F70" s="39">
        <v>93.25842696629213</v>
      </c>
      <c r="G70" s="40"/>
      <c r="H70" s="151">
        <v>634.096</v>
      </c>
      <c r="I70" s="152">
        <v>659</v>
      </c>
      <c r="J70" s="152">
        <v>566</v>
      </c>
      <c r="K70" s="41">
        <v>85.88770864946889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8</v>
      </c>
      <c r="E72" s="30">
        <v>5</v>
      </c>
      <c r="F72" s="31"/>
      <c r="G72" s="31"/>
      <c r="H72" s="150">
        <v>0.061</v>
      </c>
      <c r="I72" s="150">
        <v>0.029</v>
      </c>
      <c r="J72" s="150">
        <v>0.024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2196</v>
      </c>
      <c r="E73" s="30">
        <v>2170</v>
      </c>
      <c r="F73" s="31"/>
      <c r="G73" s="31"/>
      <c r="H73" s="150">
        <v>22.361</v>
      </c>
      <c r="I73" s="150">
        <v>26.844</v>
      </c>
      <c r="J73" s="150">
        <v>26.53</v>
      </c>
      <c r="K73" s="32"/>
    </row>
    <row r="74" spans="1:11" s="33" customFormat="1" ht="11.25" customHeight="1">
      <c r="A74" s="35" t="s">
        <v>57</v>
      </c>
      <c r="B74" s="29"/>
      <c r="C74" s="30">
        <v>1783</v>
      </c>
      <c r="D74" s="30">
        <v>2575</v>
      </c>
      <c r="E74" s="30">
        <v>990</v>
      </c>
      <c r="F74" s="31"/>
      <c r="G74" s="31"/>
      <c r="H74" s="150">
        <v>22.283</v>
      </c>
      <c r="I74" s="150">
        <v>25.71</v>
      </c>
      <c r="J74" s="150">
        <v>12.229</v>
      </c>
      <c r="K74" s="32"/>
    </row>
    <row r="75" spans="1:11" s="33" customFormat="1" ht="11.25" customHeight="1">
      <c r="A75" s="35" t="s">
        <v>58</v>
      </c>
      <c r="B75" s="29"/>
      <c r="C75" s="30">
        <v>2182</v>
      </c>
      <c r="D75" s="30">
        <v>1929</v>
      </c>
      <c r="E75" s="30">
        <v>1783</v>
      </c>
      <c r="F75" s="31"/>
      <c r="G75" s="31"/>
      <c r="H75" s="150">
        <v>20.447</v>
      </c>
      <c r="I75" s="150">
        <v>19.769</v>
      </c>
      <c r="J75" s="150">
        <v>18.272</v>
      </c>
      <c r="K75" s="32"/>
    </row>
    <row r="76" spans="1:11" s="33" customFormat="1" ht="11.25" customHeight="1">
      <c r="A76" s="35" t="s">
        <v>59</v>
      </c>
      <c r="B76" s="29"/>
      <c r="C76" s="30">
        <v>198</v>
      </c>
      <c r="D76" s="30">
        <v>246</v>
      </c>
      <c r="E76" s="30">
        <v>189</v>
      </c>
      <c r="F76" s="31"/>
      <c r="G76" s="31"/>
      <c r="H76" s="150">
        <v>2.49</v>
      </c>
      <c r="I76" s="150">
        <v>2.541</v>
      </c>
      <c r="J76" s="150">
        <v>2.541</v>
      </c>
      <c r="K76" s="32"/>
    </row>
    <row r="77" spans="1:11" s="33" customFormat="1" ht="11.25" customHeight="1">
      <c r="A77" s="35" t="s">
        <v>60</v>
      </c>
      <c r="B77" s="29"/>
      <c r="C77" s="30">
        <v>362</v>
      </c>
      <c r="D77" s="30">
        <v>758</v>
      </c>
      <c r="E77" s="30">
        <v>682</v>
      </c>
      <c r="F77" s="31"/>
      <c r="G77" s="31"/>
      <c r="H77" s="150">
        <v>5.068</v>
      </c>
      <c r="I77" s="150">
        <v>10.614</v>
      </c>
      <c r="J77" s="150">
        <v>9.548</v>
      </c>
      <c r="K77" s="32"/>
    </row>
    <row r="78" spans="1:11" s="33" customFormat="1" ht="11.25" customHeight="1">
      <c r="A78" s="35" t="s">
        <v>61</v>
      </c>
      <c r="B78" s="29"/>
      <c r="C78" s="30">
        <v>256</v>
      </c>
      <c r="D78" s="30">
        <v>200</v>
      </c>
      <c r="E78" s="30">
        <v>177</v>
      </c>
      <c r="F78" s="31"/>
      <c r="G78" s="31"/>
      <c r="H78" s="150">
        <v>1.779</v>
      </c>
      <c r="I78" s="150">
        <v>1.2</v>
      </c>
      <c r="J78" s="150">
        <v>1.062</v>
      </c>
      <c r="K78" s="32"/>
    </row>
    <row r="79" spans="1:11" s="33" customFormat="1" ht="11.25" customHeight="1">
      <c r="A79" s="35" t="s">
        <v>62</v>
      </c>
      <c r="B79" s="29"/>
      <c r="C79" s="30">
        <v>4938</v>
      </c>
      <c r="D79" s="30">
        <v>7400</v>
      </c>
      <c r="E79" s="30">
        <v>2700</v>
      </c>
      <c r="F79" s="31"/>
      <c r="G79" s="31"/>
      <c r="H79" s="150">
        <v>61.374</v>
      </c>
      <c r="I79" s="150">
        <v>95</v>
      </c>
      <c r="J79" s="150">
        <v>36.45</v>
      </c>
      <c r="K79" s="32"/>
    </row>
    <row r="80" spans="1:11" s="42" customFormat="1" ht="11.25" customHeight="1">
      <c r="A80" s="43" t="s">
        <v>63</v>
      </c>
      <c r="B80" s="37"/>
      <c r="C80" s="38">
        <v>11567</v>
      </c>
      <c r="D80" s="38">
        <v>15312</v>
      </c>
      <c r="E80" s="38">
        <v>8696</v>
      </c>
      <c r="F80" s="39">
        <v>56.79205851619645</v>
      </c>
      <c r="G80" s="40"/>
      <c r="H80" s="151">
        <v>135.863</v>
      </c>
      <c r="I80" s="152">
        <v>181.707</v>
      </c>
      <c r="J80" s="152">
        <v>106.65599999999999</v>
      </c>
      <c r="K80" s="41">
        <v>58.69669302778649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429</v>
      </c>
      <c r="D82" s="30">
        <v>429</v>
      </c>
      <c r="E82" s="30">
        <v>405</v>
      </c>
      <c r="F82" s="31"/>
      <c r="G82" s="31"/>
      <c r="H82" s="150">
        <v>1.195</v>
      </c>
      <c r="I82" s="150">
        <v>1.195</v>
      </c>
      <c r="J82" s="150">
        <v>1.1</v>
      </c>
      <c r="K82" s="32"/>
    </row>
    <row r="83" spans="1:11" s="33" customFormat="1" ht="11.25" customHeight="1">
      <c r="A83" s="35" t="s">
        <v>65</v>
      </c>
      <c r="B83" s="29"/>
      <c r="C83" s="30">
        <v>284</v>
      </c>
      <c r="D83" s="30">
        <v>250</v>
      </c>
      <c r="E83" s="30">
        <v>257</v>
      </c>
      <c r="F83" s="31"/>
      <c r="G83" s="31"/>
      <c r="H83" s="150">
        <v>0.644</v>
      </c>
      <c r="I83" s="150">
        <v>0.6</v>
      </c>
      <c r="J83" s="150">
        <v>0.574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679</v>
      </c>
      <c r="E84" s="38">
        <v>662</v>
      </c>
      <c r="F84" s="39">
        <v>97.49631811487481</v>
      </c>
      <c r="G84" s="40"/>
      <c r="H84" s="151">
        <v>1.839</v>
      </c>
      <c r="I84" s="152">
        <v>1.795</v>
      </c>
      <c r="J84" s="152">
        <v>1.674</v>
      </c>
      <c r="K84" s="41">
        <v>93.25905292479109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322373</v>
      </c>
      <c r="D87" s="53">
        <v>357629</v>
      </c>
      <c r="E87" s="53">
        <v>350143</v>
      </c>
      <c r="F87" s="54">
        <f>IF(D87&gt;0,100*E87/D87,0)</f>
        <v>97.90676930562118</v>
      </c>
      <c r="G87" s="40"/>
      <c r="H87" s="155">
        <v>3842.5190000000002</v>
      </c>
      <c r="I87" s="156">
        <v>4185.411</v>
      </c>
      <c r="J87" s="156">
        <v>4090.181</v>
      </c>
      <c r="K87" s="54">
        <f>IF(I87&gt;0,100*J87/I87,0)</f>
        <v>97.72471568503069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2004</v>
      </c>
      <c r="D24" s="38">
        <v>2138</v>
      </c>
      <c r="E24" s="38">
        <v>1938</v>
      </c>
      <c r="F24" s="39">
        <v>90.64546304957905</v>
      </c>
      <c r="G24" s="40"/>
      <c r="H24" s="151">
        <v>11.264</v>
      </c>
      <c r="I24" s="152">
        <v>11.333</v>
      </c>
      <c r="J24" s="152">
        <v>10.659</v>
      </c>
      <c r="K24" s="41">
        <v>94.05276625783112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2882</v>
      </c>
      <c r="D28" s="30">
        <v>2882</v>
      </c>
      <c r="E28" s="30">
        <v>2603</v>
      </c>
      <c r="F28" s="31"/>
      <c r="G28" s="31"/>
      <c r="H28" s="150">
        <v>16.225</v>
      </c>
      <c r="I28" s="150">
        <v>16.085</v>
      </c>
      <c r="J28" s="150">
        <v>14.549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50">
        <v>0.144</v>
      </c>
      <c r="I29" s="150">
        <v>0.216</v>
      </c>
      <c r="J29" s="150">
        <v>0.168</v>
      </c>
      <c r="K29" s="32"/>
    </row>
    <row r="30" spans="1:11" s="33" customFormat="1" ht="11.25" customHeight="1">
      <c r="A30" s="35" t="s">
        <v>22</v>
      </c>
      <c r="B30" s="29"/>
      <c r="C30" s="30">
        <v>2195</v>
      </c>
      <c r="D30" s="30">
        <v>2002</v>
      </c>
      <c r="E30" s="30">
        <v>1656</v>
      </c>
      <c r="F30" s="31"/>
      <c r="G30" s="31"/>
      <c r="H30" s="150">
        <v>12.788</v>
      </c>
      <c r="I30" s="150">
        <v>11.011</v>
      </c>
      <c r="J30" s="150">
        <v>9.379</v>
      </c>
      <c r="K30" s="32"/>
    </row>
    <row r="31" spans="1:11" s="42" customFormat="1" ht="11.25" customHeight="1">
      <c r="A31" s="43" t="s">
        <v>23</v>
      </c>
      <c r="B31" s="37"/>
      <c r="C31" s="38">
        <v>5125</v>
      </c>
      <c r="D31" s="38">
        <v>4932</v>
      </c>
      <c r="E31" s="38">
        <v>4307</v>
      </c>
      <c r="F31" s="39">
        <v>87.32765612327655</v>
      </c>
      <c r="G31" s="40"/>
      <c r="H31" s="151">
        <v>29.157</v>
      </c>
      <c r="I31" s="152">
        <v>27.312</v>
      </c>
      <c r="J31" s="152">
        <v>24.095999999999997</v>
      </c>
      <c r="K31" s="41">
        <v>88.22495606326886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1069</v>
      </c>
      <c r="D34" s="30">
        <v>1088</v>
      </c>
      <c r="E34" s="30">
        <v>1083</v>
      </c>
      <c r="F34" s="31"/>
      <c r="G34" s="31"/>
      <c r="H34" s="150">
        <v>6.037</v>
      </c>
      <c r="I34" s="150">
        <v>6.1</v>
      </c>
      <c r="J34" s="150">
        <v>6.01</v>
      </c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</v>
      </c>
      <c r="E35" s="30">
        <v>20</v>
      </c>
      <c r="F35" s="31"/>
      <c r="G35" s="31"/>
      <c r="H35" s="150">
        <v>0.17</v>
      </c>
      <c r="I35" s="150">
        <v>0.015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19847</v>
      </c>
      <c r="D36" s="30">
        <v>19847</v>
      </c>
      <c r="E36" s="30">
        <v>19744</v>
      </c>
      <c r="F36" s="31"/>
      <c r="G36" s="31"/>
      <c r="H36" s="150">
        <v>140.358</v>
      </c>
      <c r="I36" s="150">
        <v>139.325</v>
      </c>
      <c r="J36" s="150">
        <v>143.4</v>
      </c>
      <c r="K36" s="32"/>
    </row>
    <row r="37" spans="1:11" s="42" customFormat="1" ht="11.25" customHeight="1">
      <c r="A37" s="36" t="s">
        <v>28</v>
      </c>
      <c r="B37" s="37"/>
      <c r="C37" s="38">
        <v>20938</v>
      </c>
      <c r="D37" s="38">
        <v>20937</v>
      </c>
      <c r="E37" s="38">
        <v>20847</v>
      </c>
      <c r="F37" s="39">
        <v>99.57013898839375</v>
      </c>
      <c r="G37" s="40"/>
      <c r="H37" s="151">
        <v>146.565</v>
      </c>
      <c r="I37" s="152">
        <v>145.44</v>
      </c>
      <c r="J37" s="152">
        <v>149.41</v>
      </c>
      <c r="K37" s="41">
        <v>102.72964796479648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36</v>
      </c>
      <c r="D39" s="38">
        <v>32</v>
      </c>
      <c r="E39" s="38">
        <v>35</v>
      </c>
      <c r="F39" s="39">
        <v>109.375</v>
      </c>
      <c r="G39" s="40"/>
      <c r="H39" s="151">
        <v>0.07</v>
      </c>
      <c r="I39" s="152">
        <v>0.07</v>
      </c>
      <c r="J39" s="152">
        <v>0.1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97</v>
      </c>
      <c r="D54" s="30">
        <v>105</v>
      </c>
      <c r="E54" s="30">
        <v>100</v>
      </c>
      <c r="F54" s="31"/>
      <c r="G54" s="31"/>
      <c r="H54" s="150">
        <v>0.64</v>
      </c>
      <c r="I54" s="150">
        <v>0.683</v>
      </c>
      <c r="J54" s="150">
        <v>0.6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>
        <v>97</v>
      </c>
      <c r="D59" s="38">
        <v>105</v>
      </c>
      <c r="E59" s="38">
        <v>100</v>
      </c>
      <c r="F59" s="39">
        <v>95.23809523809524</v>
      </c>
      <c r="G59" s="40"/>
      <c r="H59" s="151">
        <v>0.64</v>
      </c>
      <c r="I59" s="152">
        <v>0.683</v>
      </c>
      <c r="J59" s="152">
        <v>0.6</v>
      </c>
      <c r="K59" s="41">
        <v>87.84773060029282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415</v>
      </c>
      <c r="D61" s="30">
        <v>420</v>
      </c>
      <c r="E61" s="30">
        <v>415</v>
      </c>
      <c r="F61" s="31"/>
      <c r="G61" s="31"/>
      <c r="H61" s="150">
        <v>1.66</v>
      </c>
      <c r="I61" s="150">
        <v>1.05</v>
      </c>
      <c r="J61" s="150">
        <v>1.494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50">
        <v>1.193</v>
      </c>
      <c r="I62" s="150">
        <v>1.193</v>
      </c>
      <c r="J62" s="150">
        <v>1.193</v>
      </c>
      <c r="K62" s="32"/>
    </row>
    <row r="63" spans="1:11" s="33" customFormat="1" ht="11.25" customHeight="1">
      <c r="A63" s="35" t="s">
        <v>49</v>
      </c>
      <c r="B63" s="29"/>
      <c r="C63" s="30">
        <v>14806</v>
      </c>
      <c r="D63" s="30">
        <v>14836</v>
      </c>
      <c r="E63" s="30">
        <v>14836</v>
      </c>
      <c r="F63" s="31"/>
      <c r="G63" s="31"/>
      <c r="H63" s="150">
        <v>125.792</v>
      </c>
      <c r="I63" s="150">
        <v>123.421</v>
      </c>
      <c r="J63" s="150">
        <v>121.945</v>
      </c>
      <c r="K63" s="32"/>
    </row>
    <row r="64" spans="1:11" s="42" customFormat="1" ht="11.25" customHeight="1">
      <c r="A64" s="36" t="s">
        <v>50</v>
      </c>
      <c r="B64" s="37"/>
      <c r="C64" s="38">
        <v>15374</v>
      </c>
      <c r="D64" s="38">
        <v>15409</v>
      </c>
      <c r="E64" s="38">
        <v>15404</v>
      </c>
      <c r="F64" s="39">
        <v>99.9675514309819</v>
      </c>
      <c r="G64" s="40"/>
      <c r="H64" s="151">
        <v>128.645</v>
      </c>
      <c r="I64" s="152">
        <v>125.664</v>
      </c>
      <c r="J64" s="152">
        <v>124.63199999999999</v>
      </c>
      <c r="K64" s="41">
        <v>99.17876241405652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421</v>
      </c>
      <c r="D66" s="38">
        <v>425</v>
      </c>
      <c r="E66" s="38">
        <v>425</v>
      </c>
      <c r="F66" s="39">
        <v>100</v>
      </c>
      <c r="G66" s="40"/>
      <c r="H66" s="151">
        <v>2.61</v>
      </c>
      <c r="I66" s="152">
        <v>2.051</v>
      </c>
      <c r="J66" s="152">
        <v>2.6</v>
      </c>
      <c r="K66" s="41">
        <v>126.76743052169672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16498</v>
      </c>
      <c r="D68" s="30">
        <v>16250</v>
      </c>
      <c r="E68" s="30">
        <v>16000</v>
      </c>
      <c r="F68" s="31"/>
      <c r="G68" s="31"/>
      <c r="H68" s="150">
        <v>113.267</v>
      </c>
      <c r="I68" s="150">
        <v>117.5</v>
      </c>
      <c r="J68" s="150">
        <v>111</v>
      </c>
      <c r="K68" s="32"/>
    </row>
    <row r="69" spans="1:11" s="33" customFormat="1" ht="11.25" customHeight="1">
      <c r="A69" s="35" t="s">
        <v>53</v>
      </c>
      <c r="B69" s="29"/>
      <c r="C69" s="30">
        <v>4857</v>
      </c>
      <c r="D69" s="30">
        <v>4940</v>
      </c>
      <c r="E69" s="30">
        <v>4800</v>
      </c>
      <c r="F69" s="31"/>
      <c r="G69" s="31"/>
      <c r="H69" s="150">
        <v>32.689</v>
      </c>
      <c r="I69" s="150">
        <v>36.8</v>
      </c>
      <c r="J69" s="150">
        <v>33</v>
      </c>
      <c r="K69" s="32"/>
    </row>
    <row r="70" spans="1:11" s="42" customFormat="1" ht="11.25" customHeight="1">
      <c r="A70" s="36" t="s">
        <v>54</v>
      </c>
      <c r="B70" s="37"/>
      <c r="C70" s="38">
        <v>21355</v>
      </c>
      <c r="D70" s="38">
        <v>21190</v>
      </c>
      <c r="E70" s="38">
        <v>20800</v>
      </c>
      <c r="F70" s="39">
        <v>98.15950920245399</v>
      </c>
      <c r="G70" s="40"/>
      <c r="H70" s="151">
        <v>145.956</v>
      </c>
      <c r="I70" s="152">
        <v>154.3</v>
      </c>
      <c r="J70" s="152">
        <v>144</v>
      </c>
      <c r="K70" s="41">
        <v>93.3246921581335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2570</v>
      </c>
      <c r="D73" s="30">
        <v>2699</v>
      </c>
      <c r="E73" s="30">
        <v>2350</v>
      </c>
      <c r="F73" s="31"/>
      <c r="G73" s="31"/>
      <c r="H73" s="150">
        <v>17.538</v>
      </c>
      <c r="I73" s="150">
        <v>33.852</v>
      </c>
      <c r="J73" s="150">
        <v>29.475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21</v>
      </c>
      <c r="E76" s="30">
        <v>20</v>
      </c>
      <c r="F76" s="31"/>
      <c r="G76" s="31"/>
      <c r="H76" s="150">
        <v>0.291</v>
      </c>
      <c r="I76" s="150">
        <v>0.2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37065</v>
      </c>
      <c r="D79" s="30">
        <v>36000</v>
      </c>
      <c r="E79" s="30">
        <v>35500</v>
      </c>
      <c r="F79" s="31"/>
      <c r="G79" s="31"/>
      <c r="H79" s="150">
        <v>325.431</v>
      </c>
      <c r="I79" s="150">
        <v>300</v>
      </c>
      <c r="J79" s="150">
        <v>301.75</v>
      </c>
      <c r="K79" s="32"/>
    </row>
    <row r="80" spans="1:11" s="42" customFormat="1" ht="11.25" customHeight="1">
      <c r="A80" s="43" t="s">
        <v>63</v>
      </c>
      <c r="B80" s="37"/>
      <c r="C80" s="38">
        <v>39662</v>
      </c>
      <c r="D80" s="38">
        <v>38720</v>
      </c>
      <c r="E80" s="38">
        <v>37870</v>
      </c>
      <c r="F80" s="39">
        <v>97.8047520661157</v>
      </c>
      <c r="G80" s="40"/>
      <c r="H80" s="151">
        <v>343.26</v>
      </c>
      <c r="I80" s="152">
        <v>334.052</v>
      </c>
      <c r="J80" s="152">
        <v>331.225</v>
      </c>
      <c r="K80" s="41">
        <v>99.15372456982745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105012</v>
      </c>
      <c r="D87" s="53">
        <v>103888</v>
      </c>
      <c r="E87" s="53">
        <v>101726</v>
      </c>
      <c r="F87" s="54">
        <f>IF(D87&gt;0,100*E87/D87,0)</f>
        <v>97.91891267518866</v>
      </c>
      <c r="G87" s="40"/>
      <c r="H87" s="155">
        <v>808.167</v>
      </c>
      <c r="I87" s="156">
        <v>800.905</v>
      </c>
      <c r="J87" s="156">
        <v>787.322</v>
      </c>
      <c r="K87" s="54">
        <f>IF(I87&gt;0,100*J87/I87,0)</f>
        <v>98.30404355073323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875</v>
      </c>
      <c r="D9" s="30">
        <v>887</v>
      </c>
      <c r="E9" s="30">
        <v>887</v>
      </c>
      <c r="F9" s="31"/>
      <c r="G9" s="31"/>
      <c r="H9" s="150">
        <v>1.829</v>
      </c>
      <c r="I9" s="150">
        <v>1.833</v>
      </c>
      <c r="J9" s="150">
        <v>1.833</v>
      </c>
      <c r="K9" s="32"/>
    </row>
    <row r="10" spans="1:11" s="33" customFormat="1" ht="11.25" customHeight="1">
      <c r="A10" s="35" t="s">
        <v>8</v>
      </c>
      <c r="B10" s="29"/>
      <c r="C10" s="30">
        <v>662</v>
      </c>
      <c r="D10" s="30">
        <v>662</v>
      </c>
      <c r="E10" s="30">
        <v>662</v>
      </c>
      <c r="F10" s="31"/>
      <c r="G10" s="31"/>
      <c r="H10" s="150">
        <v>0.993</v>
      </c>
      <c r="I10" s="150">
        <v>1.125</v>
      </c>
      <c r="J10" s="150">
        <v>1.125</v>
      </c>
      <c r="K10" s="32"/>
    </row>
    <row r="11" spans="1:11" s="33" customFormat="1" ht="11.25" customHeight="1">
      <c r="A11" s="28" t="s">
        <v>9</v>
      </c>
      <c r="B11" s="29"/>
      <c r="C11" s="30">
        <v>226</v>
      </c>
      <c r="D11" s="30">
        <v>225</v>
      </c>
      <c r="E11" s="30">
        <v>225</v>
      </c>
      <c r="F11" s="31"/>
      <c r="G11" s="31"/>
      <c r="H11" s="150">
        <v>0.244</v>
      </c>
      <c r="I11" s="150">
        <v>0.298</v>
      </c>
      <c r="J11" s="150">
        <v>0.298</v>
      </c>
      <c r="K11" s="32"/>
    </row>
    <row r="12" spans="1:11" s="33" customFormat="1" ht="11.25" customHeight="1">
      <c r="A12" s="35" t="s">
        <v>10</v>
      </c>
      <c r="B12" s="29"/>
      <c r="C12" s="30">
        <v>284</v>
      </c>
      <c r="D12" s="30">
        <v>284</v>
      </c>
      <c r="E12" s="30">
        <v>284</v>
      </c>
      <c r="F12" s="31"/>
      <c r="G12" s="31"/>
      <c r="H12" s="150">
        <v>0.679</v>
      </c>
      <c r="I12" s="150">
        <v>0.562</v>
      </c>
      <c r="J12" s="150">
        <v>0.562</v>
      </c>
      <c r="K12" s="32"/>
    </row>
    <row r="13" spans="1:11" s="42" customFormat="1" ht="11.25" customHeight="1">
      <c r="A13" s="36" t="s">
        <v>11</v>
      </c>
      <c r="B13" s="37"/>
      <c r="C13" s="38">
        <v>2047</v>
      </c>
      <c r="D13" s="38">
        <v>2058</v>
      </c>
      <c r="E13" s="38">
        <v>2058</v>
      </c>
      <c r="F13" s="39">
        <v>100</v>
      </c>
      <c r="G13" s="40"/>
      <c r="H13" s="151">
        <v>3.745</v>
      </c>
      <c r="I13" s="152">
        <v>3.8180000000000005</v>
      </c>
      <c r="J13" s="152">
        <v>3.8180000000000005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981</v>
      </c>
      <c r="D15" s="38">
        <v>1100</v>
      </c>
      <c r="E15" s="38">
        <v>1100</v>
      </c>
      <c r="F15" s="39">
        <v>100</v>
      </c>
      <c r="G15" s="40"/>
      <c r="H15" s="151">
        <v>0.521</v>
      </c>
      <c r="I15" s="152">
        <v>0.72</v>
      </c>
      <c r="J15" s="152">
        <v>0.565</v>
      </c>
      <c r="K15" s="41">
        <v>78.47222222222221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>
        <v>2</v>
      </c>
      <c r="F17" s="39"/>
      <c r="G17" s="40"/>
      <c r="H17" s="151">
        <v>0.004</v>
      </c>
      <c r="I17" s="152"/>
      <c r="J17" s="152">
        <v>0.004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336</v>
      </c>
      <c r="D19" s="30">
        <v>312</v>
      </c>
      <c r="E19" s="30">
        <v>258</v>
      </c>
      <c r="F19" s="31"/>
      <c r="G19" s="31"/>
      <c r="H19" s="150">
        <v>0.68</v>
      </c>
      <c r="I19" s="150">
        <v>0.674</v>
      </c>
      <c r="J19" s="150">
        <v>0.516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50">
        <v>0.182</v>
      </c>
      <c r="I20" s="150">
        <v>0.28</v>
      </c>
      <c r="J20" s="150">
        <v>0.308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50">
        <v>0.181</v>
      </c>
      <c r="I21" s="150">
        <v>0.203</v>
      </c>
      <c r="J21" s="150">
        <v>0.225</v>
      </c>
      <c r="K21" s="32"/>
    </row>
    <row r="22" spans="1:11" s="42" customFormat="1" ht="11.25" customHeight="1">
      <c r="A22" s="36" t="s">
        <v>17</v>
      </c>
      <c r="B22" s="37"/>
      <c r="C22" s="38">
        <v>841</v>
      </c>
      <c r="D22" s="38">
        <v>817</v>
      </c>
      <c r="E22" s="38">
        <v>763</v>
      </c>
      <c r="F22" s="39">
        <v>93.39045287637698</v>
      </c>
      <c r="G22" s="40"/>
      <c r="H22" s="151">
        <v>1.0430000000000001</v>
      </c>
      <c r="I22" s="152">
        <v>1.157</v>
      </c>
      <c r="J22" s="152">
        <v>1.0490000000000002</v>
      </c>
      <c r="K22" s="41">
        <v>90.6655142610199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117</v>
      </c>
      <c r="D24" s="38">
        <v>128</v>
      </c>
      <c r="E24" s="38">
        <v>105</v>
      </c>
      <c r="F24" s="39">
        <v>82.03125</v>
      </c>
      <c r="G24" s="40"/>
      <c r="H24" s="151">
        <v>0.248</v>
      </c>
      <c r="I24" s="152">
        <v>0.273</v>
      </c>
      <c r="J24" s="152">
        <v>0.226</v>
      </c>
      <c r="K24" s="41">
        <v>82.78388278388279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155</v>
      </c>
      <c r="D26" s="38">
        <v>160</v>
      </c>
      <c r="E26" s="38">
        <v>180</v>
      </c>
      <c r="F26" s="39">
        <v>112.5</v>
      </c>
      <c r="G26" s="40"/>
      <c r="H26" s="151">
        <v>0.291</v>
      </c>
      <c r="I26" s="152">
        <v>0.24</v>
      </c>
      <c r="J26" s="152">
        <v>0.36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2</v>
      </c>
      <c r="F28" s="31"/>
      <c r="G28" s="31"/>
      <c r="H28" s="150">
        <v>0.016</v>
      </c>
      <c r="I28" s="150">
        <v>0.015</v>
      </c>
      <c r="J28" s="150">
        <v>0.005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50">
        <v>0.001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7</v>
      </c>
      <c r="D30" s="30">
        <v>4</v>
      </c>
      <c r="E30" s="30">
        <v>2</v>
      </c>
      <c r="F30" s="31"/>
      <c r="G30" s="31"/>
      <c r="H30" s="150">
        <v>0.014</v>
      </c>
      <c r="I30" s="150">
        <v>0.008</v>
      </c>
      <c r="J30" s="150">
        <v>0.004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13</v>
      </c>
      <c r="E31" s="38">
        <v>4</v>
      </c>
      <c r="F31" s="39">
        <v>30.76923076923077</v>
      </c>
      <c r="G31" s="40"/>
      <c r="H31" s="151">
        <v>0.031</v>
      </c>
      <c r="I31" s="152">
        <v>0.023</v>
      </c>
      <c r="J31" s="152">
        <v>0.009000000000000001</v>
      </c>
      <c r="K31" s="41">
        <v>39.1304347826087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97</v>
      </c>
      <c r="D33" s="30">
        <v>120</v>
      </c>
      <c r="E33" s="30">
        <v>120</v>
      </c>
      <c r="F33" s="31"/>
      <c r="G33" s="31"/>
      <c r="H33" s="150">
        <v>0.108</v>
      </c>
      <c r="I33" s="150">
        <v>0.18</v>
      </c>
      <c r="J33" s="150">
        <v>0.17</v>
      </c>
      <c r="K33" s="32"/>
    </row>
    <row r="34" spans="1:11" s="33" customFormat="1" ht="11.25" customHeight="1">
      <c r="A34" s="35" t="s">
        <v>25</v>
      </c>
      <c r="B34" s="29"/>
      <c r="C34" s="30">
        <v>63</v>
      </c>
      <c r="D34" s="30">
        <v>52</v>
      </c>
      <c r="E34" s="30">
        <v>75</v>
      </c>
      <c r="F34" s="31"/>
      <c r="G34" s="31"/>
      <c r="H34" s="150">
        <v>0.102</v>
      </c>
      <c r="I34" s="150">
        <v>0.085</v>
      </c>
      <c r="J34" s="150">
        <v>0.129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20</v>
      </c>
      <c r="E35" s="30">
        <v>13</v>
      </c>
      <c r="F35" s="31"/>
      <c r="G35" s="31"/>
      <c r="H35" s="150"/>
      <c r="I35" s="150">
        <v>0.024</v>
      </c>
      <c r="J35" s="150">
        <v>0.015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3</v>
      </c>
      <c r="F36" s="31"/>
      <c r="G36" s="31"/>
      <c r="H36" s="150">
        <v>0.002</v>
      </c>
      <c r="I36" s="150">
        <v>0.002</v>
      </c>
      <c r="J36" s="150">
        <v>0.004</v>
      </c>
      <c r="K36" s="32"/>
    </row>
    <row r="37" spans="1:11" s="42" customFormat="1" ht="11.25" customHeight="1">
      <c r="A37" s="36" t="s">
        <v>28</v>
      </c>
      <c r="B37" s="37"/>
      <c r="C37" s="38">
        <v>162</v>
      </c>
      <c r="D37" s="38">
        <v>194</v>
      </c>
      <c r="E37" s="38">
        <v>211</v>
      </c>
      <c r="F37" s="39">
        <v>108.76288659793815</v>
      </c>
      <c r="G37" s="40"/>
      <c r="H37" s="151">
        <v>0.212</v>
      </c>
      <c r="I37" s="152">
        <v>0.29100000000000004</v>
      </c>
      <c r="J37" s="152">
        <v>0.31800000000000006</v>
      </c>
      <c r="K37" s="41">
        <v>109.27835051546391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51">
        <v>0.004</v>
      </c>
      <c r="I39" s="152">
        <v>0.004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122</v>
      </c>
      <c r="D41" s="30">
        <v>112</v>
      </c>
      <c r="E41" s="30">
        <v>112</v>
      </c>
      <c r="F41" s="31"/>
      <c r="G41" s="31"/>
      <c r="H41" s="150">
        <v>0.203</v>
      </c>
      <c r="I41" s="150">
        <v>0.18</v>
      </c>
      <c r="J41" s="150">
        <v>0.19</v>
      </c>
      <c r="K41" s="32"/>
    </row>
    <row r="42" spans="1:11" s="33" customFormat="1" ht="11.25" customHeight="1">
      <c r="A42" s="35" t="s">
        <v>31</v>
      </c>
      <c r="B42" s="29"/>
      <c r="C42" s="30">
        <v>57</v>
      </c>
      <c r="D42" s="30">
        <v>124</v>
      </c>
      <c r="E42" s="30">
        <v>136</v>
      </c>
      <c r="F42" s="31"/>
      <c r="G42" s="31"/>
      <c r="H42" s="150">
        <v>0.108</v>
      </c>
      <c r="I42" s="150">
        <v>0.161</v>
      </c>
      <c r="J42" s="150">
        <v>0.204</v>
      </c>
      <c r="K42" s="32"/>
    </row>
    <row r="43" spans="1:11" s="33" customFormat="1" ht="11.25" customHeight="1">
      <c r="A43" s="35" t="s">
        <v>32</v>
      </c>
      <c r="B43" s="29"/>
      <c r="C43" s="30">
        <v>4263</v>
      </c>
      <c r="D43" s="30">
        <v>4122</v>
      </c>
      <c r="E43" s="30">
        <v>4277</v>
      </c>
      <c r="F43" s="31"/>
      <c r="G43" s="31"/>
      <c r="H43" s="150">
        <v>9.805</v>
      </c>
      <c r="I43" s="150">
        <v>7.42</v>
      </c>
      <c r="J43" s="150">
        <v>10.693</v>
      </c>
      <c r="K43" s="32"/>
    </row>
    <row r="44" spans="1:11" s="33" customFormat="1" ht="11.25" customHeight="1">
      <c r="A44" s="35" t="s">
        <v>33</v>
      </c>
      <c r="B44" s="29"/>
      <c r="C44" s="30">
        <v>91</v>
      </c>
      <c r="D44" s="30">
        <v>150</v>
      </c>
      <c r="E44" s="30">
        <v>97</v>
      </c>
      <c r="F44" s="31"/>
      <c r="G44" s="31"/>
      <c r="H44" s="150">
        <v>0.135</v>
      </c>
      <c r="I44" s="150">
        <v>0.3</v>
      </c>
      <c r="J44" s="150">
        <v>0.194</v>
      </c>
      <c r="K44" s="32"/>
    </row>
    <row r="45" spans="1:11" s="33" customFormat="1" ht="11.25" customHeight="1">
      <c r="A45" s="35" t="s">
        <v>34</v>
      </c>
      <c r="B45" s="29"/>
      <c r="C45" s="30">
        <v>64</v>
      </c>
      <c r="D45" s="30">
        <v>49</v>
      </c>
      <c r="E45" s="30">
        <v>79</v>
      </c>
      <c r="F45" s="31"/>
      <c r="G45" s="31"/>
      <c r="H45" s="150">
        <v>0.122</v>
      </c>
      <c r="I45" s="150">
        <v>0.098</v>
      </c>
      <c r="J45" s="150">
        <v>0.158</v>
      </c>
      <c r="K45" s="32"/>
    </row>
    <row r="46" spans="1:11" s="33" customFormat="1" ht="11.25" customHeight="1">
      <c r="A46" s="35" t="s">
        <v>35</v>
      </c>
      <c r="B46" s="29"/>
      <c r="C46" s="30">
        <v>28</v>
      </c>
      <c r="D46" s="30">
        <v>20</v>
      </c>
      <c r="E46" s="30">
        <v>20</v>
      </c>
      <c r="F46" s="31"/>
      <c r="G46" s="31"/>
      <c r="H46" s="150">
        <v>0.056</v>
      </c>
      <c r="I46" s="150">
        <v>0.04</v>
      </c>
      <c r="J46" s="150">
        <v>0.038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/>
      <c r="E47" s="30"/>
      <c r="F47" s="31"/>
      <c r="G47" s="31"/>
      <c r="H47" s="150">
        <v>0.002</v>
      </c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18</v>
      </c>
      <c r="D48" s="30">
        <v>6</v>
      </c>
      <c r="E48" s="30">
        <v>6</v>
      </c>
      <c r="F48" s="31"/>
      <c r="G48" s="31"/>
      <c r="H48" s="150">
        <v>0.045</v>
      </c>
      <c r="I48" s="150">
        <v>0.015</v>
      </c>
      <c r="J48" s="150">
        <v>0.015</v>
      </c>
      <c r="K48" s="32"/>
    </row>
    <row r="49" spans="1:11" s="33" customFormat="1" ht="11.25" customHeight="1">
      <c r="A49" s="35" t="s">
        <v>38</v>
      </c>
      <c r="B49" s="29"/>
      <c r="C49" s="30">
        <v>153</v>
      </c>
      <c r="D49" s="30">
        <v>91</v>
      </c>
      <c r="E49" s="30">
        <v>66</v>
      </c>
      <c r="F49" s="31"/>
      <c r="G49" s="31"/>
      <c r="H49" s="150">
        <v>0.306</v>
      </c>
      <c r="I49" s="150">
        <v>0.182</v>
      </c>
      <c r="J49" s="150">
        <v>0.132</v>
      </c>
      <c r="K49" s="32"/>
    </row>
    <row r="50" spans="1:11" s="42" customFormat="1" ht="11.25" customHeight="1">
      <c r="A50" s="43" t="s">
        <v>39</v>
      </c>
      <c r="B50" s="37"/>
      <c r="C50" s="38">
        <v>4797</v>
      </c>
      <c r="D50" s="38">
        <v>4674</v>
      </c>
      <c r="E50" s="38">
        <v>4793</v>
      </c>
      <c r="F50" s="39">
        <v>102.54599914420197</v>
      </c>
      <c r="G50" s="40"/>
      <c r="H50" s="151">
        <v>10.781999999999998</v>
      </c>
      <c r="I50" s="152">
        <v>8.396</v>
      </c>
      <c r="J50" s="152">
        <v>11.624</v>
      </c>
      <c r="K50" s="41">
        <v>138.44687946641258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5</v>
      </c>
      <c r="D54" s="30">
        <v>5</v>
      </c>
      <c r="E54" s="30"/>
      <c r="F54" s="31"/>
      <c r="G54" s="31"/>
      <c r="H54" s="150">
        <v>0.008</v>
      </c>
      <c r="I54" s="150">
        <v>0.009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2</v>
      </c>
      <c r="E55" s="30">
        <v>4</v>
      </c>
      <c r="F55" s="31"/>
      <c r="G55" s="31"/>
      <c r="H55" s="150">
        <v>0.005</v>
      </c>
      <c r="I55" s="150">
        <v>0.002</v>
      </c>
      <c r="J55" s="150">
        <v>0.003</v>
      </c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3</v>
      </c>
      <c r="E56" s="30">
        <v>1</v>
      </c>
      <c r="F56" s="31"/>
      <c r="G56" s="31"/>
      <c r="H56" s="150">
        <v>0.033</v>
      </c>
      <c r="I56" s="150">
        <v>0.003</v>
      </c>
      <c r="J56" s="150">
        <v>0.001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4</v>
      </c>
      <c r="E57" s="30">
        <v>2</v>
      </c>
      <c r="F57" s="31"/>
      <c r="G57" s="31"/>
      <c r="H57" s="150">
        <v>0.004</v>
      </c>
      <c r="I57" s="150">
        <v>0.004</v>
      </c>
      <c r="J57" s="150">
        <v>0.002</v>
      </c>
      <c r="K57" s="32"/>
    </row>
    <row r="58" spans="1:11" s="33" customFormat="1" ht="11.25" customHeight="1">
      <c r="A58" s="35" t="s">
        <v>45</v>
      </c>
      <c r="B58" s="29"/>
      <c r="C58" s="30">
        <v>1</v>
      </c>
      <c r="D58" s="30">
        <v>3</v>
      </c>
      <c r="E58" s="30">
        <v>5</v>
      </c>
      <c r="F58" s="31"/>
      <c r="G58" s="31"/>
      <c r="H58" s="150">
        <v>0.001</v>
      </c>
      <c r="I58" s="150">
        <v>0.001</v>
      </c>
      <c r="J58" s="150">
        <v>0.004</v>
      </c>
      <c r="K58" s="32"/>
    </row>
    <row r="59" spans="1:11" s="42" customFormat="1" ht="11.25" customHeight="1">
      <c r="A59" s="36" t="s">
        <v>46</v>
      </c>
      <c r="B59" s="37"/>
      <c r="C59" s="38">
        <v>40</v>
      </c>
      <c r="D59" s="38">
        <v>17</v>
      </c>
      <c r="E59" s="38">
        <v>12</v>
      </c>
      <c r="F59" s="39">
        <v>70.58823529411765</v>
      </c>
      <c r="G59" s="40"/>
      <c r="H59" s="151">
        <v>0.051000000000000004</v>
      </c>
      <c r="I59" s="152">
        <v>0.019</v>
      </c>
      <c r="J59" s="152">
        <v>0.01</v>
      </c>
      <c r="K59" s="41">
        <v>52.631578947368425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50">
        <v>0.005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51">
        <v>0.005</v>
      </c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2</v>
      </c>
      <c r="F66" s="39">
        <v>100</v>
      </c>
      <c r="G66" s="40"/>
      <c r="H66" s="151">
        <v>0.003</v>
      </c>
      <c r="I66" s="152">
        <v>0.003</v>
      </c>
      <c r="J66" s="152">
        <v>0.005</v>
      </c>
      <c r="K66" s="41">
        <v>166.66666666666666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50">
        <v>0.002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>
        <v>2</v>
      </c>
      <c r="D69" s="30"/>
      <c r="E69" s="30"/>
      <c r="F69" s="31"/>
      <c r="G69" s="31"/>
      <c r="H69" s="150">
        <v>0.004</v>
      </c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3</v>
      </c>
      <c r="D70" s="38"/>
      <c r="E70" s="38"/>
      <c r="F70" s="39"/>
      <c r="G70" s="40"/>
      <c r="H70" s="151">
        <v>0.006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12</v>
      </c>
      <c r="E72" s="30">
        <v>8</v>
      </c>
      <c r="F72" s="31"/>
      <c r="G72" s="31"/>
      <c r="H72" s="150">
        <v>0.013</v>
      </c>
      <c r="I72" s="150">
        <v>0.016</v>
      </c>
      <c r="J72" s="150">
        <v>0.01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20</v>
      </c>
      <c r="F73" s="31"/>
      <c r="G73" s="31"/>
      <c r="H73" s="150"/>
      <c r="I73" s="150">
        <v>0.067</v>
      </c>
      <c r="J73" s="150">
        <v>0.03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8</v>
      </c>
      <c r="D75" s="30">
        <v>5</v>
      </c>
      <c r="E75" s="30">
        <v>15</v>
      </c>
      <c r="F75" s="31"/>
      <c r="G75" s="31"/>
      <c r="H75" s="150">
        <v>0.017</v>
      </c>
      <c r="I75" s="150">
        <v>0.012</v>
      </c>
      <c r="J75" s="150">
        <v>0.012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50">
        <v>0.001</v>
      </c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50">
        <v>0.003</v>
      </c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/>
      <c r="E79" s="30"/>
      <c r="F79" s="31"/>
      <c r="G79" s="31"/>
      <c r="H79" s="150">
        <v>0.006</v>
      </c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>
        <v>28</v>
      </c>
      <c r="D80" s="38">
        <v>62</v>
      </c>
      <c r="E80" s="38">
        <v>43</v>
      </c>
      <c r="F80" s="39">
        <v>69.35483870967742</v>
      </c>
      <c r="G80" s="40"/>
      <c r="H80" s="151">
        <v>0.04</v>
      </c>
      <c r="I80" s="152">
        <v>0.095</v>
      </c>
      <c r="J80" s="152">
        <v>0.052000000000000005</v>
      </c>
      <c r="K80" s="41">
        <v>54.73684210526316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45</v>
      </c>
      <c r="F82" s="31"/>
      <c r="G82" s="31"/>
      <c r="H82" s="150">
        <v>0.043</v>
      </c>
      <c r="I82" s="150">
        <v>0.043</v>
      </c>
      <c r="J82" s="150">
        <v>0.041</v>
      </c>
      <c r="K82" s="32"/>
    </row>
    <row r="83" spans="1:11" s="33" customFormat="1" ht="11.25" customHeight="1">
      <c r="A83" s="35" t="s">
        <v>65</v>
      </c>
      <c r="B83" s="29"/>
      <c r="C83" s="30">
        <v>68</v>
      </c>
      <c r="D83" s="30">
        <v>70</v>
      </c>
      <c r="E83" s="30">
        <v>67</v>
      </c>
      <c r="F83" s="31"/>
      <c r="G83" s="31"/>
      <c r="H83" s="150">
        <v>0.062</v>
      </c>
      <c r="I83" s="150">
        <v>0.064</v>
      </c>
      <c r="J83" s="150">
        <v>0.06</v>
      </c>
      <c r="K83" s="32"/>
    </row>
    <row r="84" spans="1:11" s="42" customFormat="1" ht="11.25" customHeight="1">
      <c r="A84" s="36" t="s">
        <v>66</v>
      </c>
      <c r="B84" s="37"/>
      <c r="C84" s="38">
        <v>114</v>
      </c>
      <c r="D84" s="38">
        <v>116</v>
      </c>
      <c r="E84" s="38">
        <v>112</v>
      </c>
      <c r="F84" s="39">
        <v>96.55172413793103</v>
      </c>
      <c r="G84" s="40"/>
      <c r="H84" s="151">
        <v>0.105</v>
      </c>
      <c r="I84" s="152">
        <v>0.107</v>
      </c>
      <c r="J84" s="152">
        <v>0.101</v>
      </c>
      <c r="K84" s="41">
        <v>94.392523364486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9315</v>
      </c>
      <c r="D87" s="53">
        <v>9346</v>
      </c>
      <c r="E87" s="53">
        <v>9385</v>
      </c>
      <c r="F87" s="54">
        <f>IF(D87&gt;0,100*E87/D87,0)</f>
        <v>100.41729081960197</v>
      </c>
      <c r="G87" s="40"/>
      <c r="H87" s="155">
        <v>17.090999999999994</v>
      </c>
      <c r="I87" s="156">
        <v>15.146</v>
      </c>
      <c r="J87" s="156">
        <v>18.141000000000002</v>
      </c>
      <c r="K87" s="54">
        <f>IF(I87&gt;0,100*J87/I87,0)</f>
        <v>119.77419780800211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34</v>
      </c>
      <c r="F9" s="31"/>
      <c r="G9" s="31"/>
      <c r="H9" s="150"/>
      <c r="I9" s="150"/>
      <c r="J9" s="150">
        <v>0.136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50"/>
      <c r="I10" s="150">
        <v>0.15</v>
      </c>
      <c r="J10" s="150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>
        <v>35</v>
      </c>
      <c r="E13" s="38">
        <v>69</v>
      </c>
      <c r="F13" s="39">
        <v>197.14285714285714</v>
      </c>
      <c r="G13" s="40"/>
      <c r="H13" s="151"/>
      <c r="I13" s="152">
        <v>0.15</v>
      </c>
      <c r="J13" s="152">
        <v>0.28600000000000003</v>
      </c>
      <c r="K13" s="41">
        <v>190.66666666666669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311</v>
      </c>
      <c r="D19" s="30">
        <v>351</v>
      </c>
      <c r="E19" s="30">
        <v>278</v>
      </c>
      <c r="F19" s="31"/>
      <c r="G19" s="31"/>
      <c r="H19" s="150">
        <v>0.933</v>
      </c>
      <c r="I19" s="150">
        <v>0.911</v>
      </c>
      <c r="J19" s="150">
        <v>0.556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0">
        <v>0.001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50">
        <v>0.005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317</v>
      </c>
      <c r="D22" s="38">
        <v>351</v>
      </c>
      <c r="E22" s="38">
        <v>278</v>
      </c>
      <c r="F22" s="39">
        <v>79.2022792022792</v>
      </c>
      <c r="G22" s="40"/>
      <c r="H22" s="151">
        <v>0.9390000000000001</v>
      </c>
      <c r="I22" s="152">
        <v>0.911</v>
      </c>
      <c r="J22" s="152">
        <v>0.556</v>
      </c>
      <c r="K22" s="41">
        <v>61.0318331503842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1459</v>
      </c>
      <c r="D24" s="38">
        <v>1324</v>
      </c>
      <c r="E24" s="38">
        <v>1496</v>
      </c>
      <c r="F24" s="39">
        <v>112.99093655589124</v>
      </c>
      <c r="G24" s="40"/>
      <c r="H24" s="151">
        <v>3.061</v>
      </c>
      <c r="I24" s="152">
        <v>3.075</v>
      </c>
      <c r="J24" s="152">
        <v>4.164</v>
      </c>
      <c r="K24" s="41">
        <v>135.41463414634146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12</v>
      </c>
      <c r="E26" s="38">
        <v>10</v>
      </c>
      <c r="F26" s="39">
        <v>83.33333333333333</v>
      </c>
      <c r="G26" s="40"/>
      <c r="H26" s="151">
        <v>0.036</v>
      </c>
      <c r="I26" s="152">
        <v>0.03</v>
      </c>
      <c r="J26" s="152">
        <v>0.025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955</v>
      </c>
      <c r="D28" s="30">
        <v>1673</v>
      </c>
      <c r="E28" s="30">
        <v>1195</v>
      </c>
      <c r="F28" s="31"/>
      <c r="G28" s="31"/>
      <c r="H28" s="150">
        <v>1.697</v>
      </c>
      <c r="I28" s="150">
        <v>2.491</v>
      </c>
      <c r="J28" s="150">
        <v>2.623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8</v>
      </c>
      <c r="F29" s="31"/>
      <c r="G29" s="31"/>
      <c r="H29" s="150"/>
      <c r="I29" s="150"/>
      <c r="J29" s="150">
        <v>0.003</v>
      </c>
      <c r="K29" s="32"/>
    </row>
    <row r="30" spans="1:11" s="33" customFormat="1" ht="11.25" customHeight="1">
      <c r="A30" s="35" t="s">
        <v>22</v>
      </c>
      <c r="B30" s="29"/>
      <c r="C30" s="30">
        <v>309</v>
      </c>
      <c r="D30" s="30">
        <v>315</v>
      </c>
      <c r="E30" s="30">
        <v>397</v>
      </c>
      <c r="F30" s="31"/>
      <c r="G30" s="31"/>
      <c r="H30" s="150">
        <v>0.806</v>
      </c>
      <c r="I30" s="150">
        <v>0.742</v>
      </c>
      <c r="J30" s="150">
        <v>0.945</v>
      </c>
      <c r="K30" s="32"/>
    </row>
    <row r="31" spans="1:11" s="42" customFormat="1" ht="11.25" customHeight="1">
      <c r="A31" s="43" t="s">
        <v>23</v>
      </c>
      <c r="B31" s="37"/>
      <c r="C31" s="38">
        <v>1264</v>
      </c>
      <c r="D31" s="38">
        <v>1988</v>
      </c>
      <c r="E31" s="38">
        <v>1600</v>
      </c>
      <c r="F31" s="39">
        <v>80.48289738430583</v>
      </c>
      <c r="G31" s="40"/>
      <c r="H31" s="151">
        <v>2.503</v>
      </c>
      <c r="I31" s="152">
        <v>3.233</v>
      </c>
      <c r="J31" s="152">
        <v>3.571</v>
      </c>
      <c r="K31" s="41">
        <v>110.45468605010826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396</v>
      </c>
      <c r="D33" s="30">
        <v>150</v>
      </c>
      <c r="E33" s="30">
        <v>185</v>
      </c>
      <c r="F33" s="31"/>
      <c r="G33" s="31"/>
      <c r="H33" s="150">
        <v>0.336</v>
      </c>
      <c r="I33" s="150">
        <v>0.11</v>
      </c>
      <c r="J33" s="150">
        <v>0.16</v>
      </c>
      <c r="K33" s="32"/>
    </row>
    <row r="34" spans="1:11" s="33" customFormat="1" ht="11.25" customHeight="1">
      <c r="A34" s="35" t="s">
        <v>25</v>
      </c>
      <c r="B34" s="29"/>
      <c r="C34" s="30">
        <v>716</v>
      </c>
      <c r="D34" s="30">
        <v>600</v>
      </c>
      <c r="E34" s="30">
        <v>300</v>
      </c>
      <c r="F34" s="31"/>
      <c r="G34" s="31"/>
      <c r="H34" s="150">
        <v>1.66</v>
      </c>
      <c r="I34" s="150">
        <v>1.32</v>
      </c>
      <c r="J34" s="150">
        <v>0.725</v>
      </c>
      <c r="K34" s="32"/>
    </row>
    <row r="35" spans="1:11" s="33" customFormat="1" ht="11.25" customHeight="1">
      <c r="A35" s="35" t="s">
        <v>26</v>
      </c>
      <c r="B35" s="29"/>
      <c r="C35" s="30">
        <v>88</v>
      </c>
      <c r="D35" s="30">
        <v>90</v>
      </c>
      <c r="E35" s="30">
        <v>50</v>
      </c>
      <c r="F35" s="31"/>
      <c r="G35" s="31"/>
      <c r="H35" s="150">
        <v>0.175</v>
      </c>
      <c r="I35" s="150">
        <v>0.18</v>
      </c>
      <c r="J35" s="150">
        <v>0.09</v>
      </c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>
        <v>27</v>
      </c>
      <c r="E36" s="30">
        <v>12</v>
      </c>
      <c r="F36" s="31"/>
      <c r="G36" s="31"/>
      <c r="H36" s="150">
        <v>0.025</v>
      </c>
      <c r="I36" s="150">
        <v>0.025</v>
      </c>
      <c r="J36" s="150">
        <v>0.016</v>
      </c>
      <c r="K36" s="32"/>
    </row>
    <row r="37" spans="1:11" s="42" customFormat="1" ht="11.25" customHeight="1">
      <c r="A37" s="36" t="s">
        <v>28</v>
      </c>
      <c r="B37" s="37"/>
      <c r="C37" s="38">
        <v>1227</v>
      </c>
      <c r="D37" s="38">
        <v>867</v>
      </c>
      <c r="E37" s="38">
        <v>547</v>
      </c>
      <c r="F37" s="39">
        <v>63.09111880046136</v>
      </c>
      <c r="G37" s="40"/>
      <c r="H37" s="151">
        <v>2.1959999999999997</v>
      </c>
      <c r="I37" s="152">
        <v>1.635</v>
      </c>
      <c r="J37" s="152">
        <v>0.991</v>
      </c>
      <c r="K37" s="41">
        <v>60.61162079510703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2552</v>
      </c>
      <c r="D39" s="38">
        <v>2500</v>
      </c>
      <c r="E39" s="38">
        <v>2500</v>
      </c>
      <c r="F39" s="39">
        <v>100</v>
      </c>
      <c r="G39" s="40"/>
      <c r="H39" s="151">
        <v>1.391</v>
      </c>
      <c r="I39" s="152">
        <v>1.2</v>
      </c>
      <c r="J39" s="152">
        <v>1</v>
      </c>
      <c r="K39" s="41">
        <v>83.33333333333334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>
        <v>148</v>
      </c>
      <c r="D42" s="30">
        <v>84</v>
      </c>
      <c r="E42" s="30">
        <v>158</v>
      </c>
      <c r="F42" s="31"/>
      <c r="G42" s="31"/>
      <c r="H42" s="150">
        <v>0.417</v>
      </c>
      <c r="I42" s="150">
        <v>0.136</v>
      </c>
      <c r="J42" s="150">
        <v>0.382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>
        <v>51</v>
      </c>
      <c r="D44" s="30">
        <v>8</v>
      </c>
      <c r="E44" s="30"/>
      <c r="F44" s="31"/>
      <c r="G44" s="31"/>
      <c r="H44" s="150">
        <v>0.082</v>
      </c>
      <c r="I44" s="150">
        <v>0.007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1</v>
      </c>
      <c r="D45" s="30"/>
      <c r="E45" s="30"/>
      <c r="F45" s="31"/>
      <c r="G45" s="31"/>
      <c r="H45" s="150">
        <v>0.003</v>
      </c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/>
      <c r="E46" s="30"/>
      <c r="F46" s="31"/>
      <c r="G46" s="31"/>
      <c r="H46" s="150">
        <v>0.004</v>
      </c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>
        <v>11</v>
      </c>
      <c r="E47" s="30">
        <v>2</v>
      </c>
      <c r="F47" s="31"/>
      <c r="G47" s="31"/>
      <c r="H47" s="150"/>
      <c r="I47" s="150">
        <v>0.001</v>
      </c>
      <c r="J47" s="150">
        <v>0.001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205</v>
      </c>
      <c r="D50" s="38">
        <v>103</v>
      </c>
      <c r="E50" s="38">
        <v>160</v>
      </c>
      <c r="F50" s="39">
        <v>155.3398058252427</v>
      </c>
      <c r="G50" s="40"/>
      <c r="H50" s="151">
        <v>0.506</v>
      </c>
      <c r="I50" s="152">
        <v>0.14400000000000002</v>
      </c>
      <c r="J50" s="152">
        <v>0.383</v>
      </c>
      <c r="K50" s="41">
        <v>265.9722222222222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2</v>
      </c>
      <c r="F52" s="39">
        <v>200</v>
      </c>
      <c r="G52" s="40"/>
      <c r="H52" s="151">
        <v>0.002</v>
      </c>
      <c r="I52" s="152">
        <v>0.002</v>
      </c>
      <c r="J52" s="152">
        <v>0.001</v>
      </c>
      <c r="K52" s="41">
        <v>50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56</v>
      </c>
      <c r="E55" s="30">
        <v>7</v>
      </c>
      <c r="F55" s="31"/>
      <c r="G55" s="31"/>
      <c r="H55" s="150">
        <v>0.007</v>
      </c>
      <c r="I55" s="150">
        <v>0.054</v>
      </c>
      <c r="J55" s="150">
        <v>0.008</v>
      </c>
      <c r="K55" s="32"/>
    </row>
    <row r="56" spans="1:11" s="33" customFormat="1" ht="11.25" customHeight="1">
      <c r="A56" s="35" t="s">
        <v>43</v>
      </c>
      <c r="B56" s="29"/>
      <c r="C56" s="30">
        <v>21</v>
      </c>
      <c r="D56" s="30">
        <v>9.42</v>
      </c>
      <c r="E56" s="30">
        <v>32</v>
      </c>
      <c r="F56" s="31"/>
      <c r="G56" s="31"/>
      <c r="H56" s="150">
        <v>0.012</v>
      </c>
      <c r="I56" s="150">
        <v>0.006</v>
      </c>
      <c r="J56" s="150">
        <v>0.043</v>
      </c>
      <c r="K56" s="32"/>
    </row>
    <row r="57" spans="1:11" s="33" customFormat="1" ht="11.25" customHeight="1">
      <c r="A57" s="35" t="s">
        <v>44</v>
      </c>
      <c r="B57" s="29"/>
      <c r="C57" s="30">
        <v>57</v>
      </c>
      <c r="D57" s="30">
        <v>3</v>
      </c>
      <c r="E57" s="30"/>
      <c r="F57" s="31"/>
      <c r="G57" s="31"/>
      <c r="H57" s="150">
        <v>0.103</v>
      </c>
      <c r="I57" s="150">
        <v>0.005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29</v>
      </c>
      <c r="F58" s="31"/>
      <c r="G58" s="31"/>
      <c r="H58" s="150">
        <v>0.011</v>
      </c>
      <c r="I58" s="150">
        <v>0.005</v>
      </c>
      <c r="J58" s="150">
        <v>0.033</v>
      </c>
      <c r="K58" s="32"/>
    </row>
    <row r="59" spans="1:11" s="42" customFormat="1" ht="11.25" customHeight="1">
      <c r="A59" s="36" t="s">
        <v>46</v>
      </c>
      <c r="B59" s="37"/>
      <c r="C59" s="38">
        <v>93</v>
      </c>
      <c r="D59" s="38">
        <v>80.42</v>
      </c>
      <c r="E59" s="38">
        <v>68</v>
      </c>
      <c r="F59" s="39">
        <v>84.5560805769709</v>
      </c>
      <c r="G59" s="40"/>
      <c r="H59" s="151">
        <v>0.133</v>
      </c>
      <c r="I59" s="152">
        <v>0.07</v>
      </c>
      <c r="J59" s="152">
        <v>0.08399999999999999</v>
      </c>
      <c r="K59" s="41">
        <v>119.99999999999997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/>
      <c r="E61" s="30"/>
      <c r="F61" s="31"/>
      <c r="G61" s="31"/>
      <c r="H61" s="150">
        <v>0.049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25</v>
      </c>
      <c r="D64" s="38"/>
      <c r="E64" s="38"/>
      <c r="F64" s="39"/>
      <c r="G64" s="40"/>
      <c r="H64" s="151">
        <v>0.049</v>
      </c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28</v>
      </c>
      <c r="E66" s="38">
        <v>29</v>
      </c>
      <c r="F66" s="39">
        <v>103.57142857142857</v>
      </c>
      <c r="G66" s="40"/>
      <c r="H66" s="151">
        <v>0.006</v>
      </c>
      <c r="I66" s="152">
        <v>0.036</v>
      </c>
      <c r="J66" s="152">
        <v>0.022</v>
      </c>
      <c r="K66" s="41">
        <v>61.11111111111111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1059</v>
      </c>
      <c r="D68" s="30">
        <v>650</v>
      </c>
      <c r="E68" s="30">
        <v>725</v>
      </c>
      <c r="F68" s="31"/>
      <c r="G68" s="31"/>
      <c r="H68" s="150">
        <v>1.144</v>
      </c>
      <c r="I68" s="150">
        <v>0.5</v>
      </c>
      <c r="J68" s="150">
        <v>0.425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1059</v>
      </c>
      <c r="D70" s="38">
        <v>650</v>
      </c>
      <c r="E70" s="38">
        <v>725</v>
      </c>
      <c r="F70" s="39">
        <v>111.53846153846153</v>
      </c>
      <c r="G70" s="40"/>
      <c r="H70" s="151">
        <v>1.144</v>
      </c>
      <c r="I70" s="152">
        <v>0.5</v>
      </c>
      <c r="J70" s="152">
        <v>0.425</v>
      </c>
      <c r="K70" s="41">
        <v>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53</v>
      </c>
      <c r="D72" s="30">
        <v>40</v>
      </c>
      <c r="E72" s="30">
        <v>25</v>
      </c>
      <c r="F72" s="31"/>
      <c r="G72" s="31"/>
      <c r="H72" s="150">
        <v>0.035</v>
      </c>
      <c r="I72" s="150">
        <v>0.031</v>
      </c>
      <c r="J72" s="150">
        <v>0.013</v>
      </c>
      <c r="K72" s="32"/>
    </row>
    <row r="73" spans="1:11" s="33" customFormat="1" ht="11.25" customHeight="1">
      <c r="A73" s="35" t="s">
        <v>56</v>
      </c>
      <c r="B73" s="29"/>
      <c r="C73" s="30">
        <v>3185</v>
      </c>
      <c r="D73" s="30">
        <v>2692</v>
      </c>
      <c r="E73" s="30">
        <v>2840</v>
      </c>
      <c r="F73" s="31"/>
      <c r="G73" s="31"/>
      <c r="H73" s="150">
        <v>3.9</v>
      </c>
      <c r="I73" s="150">
        <v>3.298</v>
      </c>
      <c r="J73" s="150">
        <v>3.479</v>
      </c>
      <c r="K73" s="32"/>
    </row>
    <row r="74" spans="1:11" s="33" customFormat="1" ht="11.25" customHeight="1">
      <c r="A74" s="35" t="s">
        <v>57</v>
      </c>
      <c r="B74" s="29"/>
      <c r="C74" s="30">
        <v>3151</v>
      </c>
      <c r="D74" s="30">
        <v>3210</v>
      </c>
      <c r="E74" s="30">
        <v>3320</v>
      </c>
      <c r="F74" s="31"/>
      <c r="G74" s="31"/>
      <c r="H74" s="150">
        <v>6.302</v>
      </c>
      <c r="I74" s="150">
        <v>3.847</v>
      </c>
      <c r="J74" s="150">
        <v>6.6</v>
      </c>
      <c r="K74" s="32"/>
    </row>
    <row r="75" spans="1:11" s="33" customFormat="1" ht="11.25" customHeight="1">
      <c r="A75" s="35" t="s">
        <v>58</v>
      </c>
      <c r="B75" s="29"/>
      <c r="C75" s="30">
        <v>528</v>
      </c>
      <c r="D75" s="30">
        <v>205</v>
      </c>
      <c r="E75" s="30">
        <v>234</v>
      </c>
      <c r="F75" s="31"/>
      <c r="G75" s="31"/>
      <c r="H75" s="150">
        <v>0.484</v>
      </c>
      <c r="I75" s="150">
        <v>0.191</v>
      </c>
      <c r="J75" s="150">
        <v>0.217</v>
      </c>
      <c r="K75" s="32"/>
    </row>
    <row r="76" spans="1:11" s="33" customFormat="1" ht="11.25" customHeight="1">
      <c r="A76" s="35" t="s">
        <v>59</v>
      </c>
      <c r="B76" s="29"/>
      <c r="C76" s="30">
        <v>442</v>
      </c>
      <c r="D76" s="30">
        <v>521</v>
      </c>
      <c r="E76" s="30">
        <v>327</v>
      </c>
      <c r="F76" s="31"/>
      <c r="G76" s="31"/>
      <c r="H76" s="150">
        <v>0.607</v>
      </c>
      <c r="I76" s="150">
        <v>0.675</v>
      </c>
      <c r="J76" s="150">
        <v>0.392</v>
      </c>
      <c r="K76" s="32"/>
    </row>
    <row r="77" spans="1:11" s="33" customFormat="1" ht="11.25" customHeight="1">
      <c r="A77" s="35" t="s">
        <v>60</v>
      </c>
      <c r="B77" s="29"/>
      <c r="C77" s="30">
        <v>139</v>
      </c>
      <c r="D77" s="30">
        <v>457</v>
      </c>
      <c r="E77" s="30">
        <v>165</v>
      </c>
      <c r="F77" s="31"/>
      <c r="G77" s="31"/>
      <c r="H77" s="150">
        <v>0.159</v>
      </c>
      <c r="I77" s="150">
        <v>0.317</v>
      </c>
      <c r="J77" s="150">
        <v>0.2</v>
      </c>
      <c r="K77" s="32"/>
    </row>
    <row r="78" spans="1:11" s="33" customFormat="1" ht="11.25" customHeight="1">
      <c r="A78" s="35" t="s">
        <v>61</v>
      </c>
      <c r="B78" s="29"/>
      <c r="C78" s="30">
        <v>2138</v>
      </c>
      <c r="D78" s="30">
        <v>2100</v>
      </c>
      <c r="E78" s="30">
        <v>1755</v>
      </c>
      <c r="F78" s="31"/>
      <c r="G78" s="31"/>
      <c r="H78" s="150">
        <v>4.049</v>
      </c>
      <c r="I78" s="150">
        <v>3.15</v>
      </c>
      <c r="J78" s="150">
        <v>3.51</v>
      </c>
      <c r="K78" s="32"/>
    </row>
    <row r="79" spans="1:11" s="33" customFormat="1" ht="11.25" customHeight="1">
      <c r="A79" s="35" t="s">
        <v>62</v>
      </c>
      <c r="B79" s="29"/>
      <c r="C79" s="30">
        <v>5328</v>
      </c>
      <c r="D79" s="30">
        <v>5223</v>
      </c>
      <c r="E79" s="30">
        <v>5200</v>
      </c>
      <c r="F79" s="31"/>
      <c r="G79" s="31"/>
      <c r="H79" s="150">
        <v>7.207</v>
      </c>
      <c r="I79" s="150">
        <v>7.834</v>
      </c>
      <c r="J79" s="150">
        <v>8.58</v>
      </c>
      <c r="K79" s="32"/>
    </row>
    <row r="80" spans="1:11" s="42" customFormat="1" ht="11.25" customHeight="1">
      <c r="A80" s="43" t="s">
        <v>63</v>
      </c>
      <c r="B80" s="37"/>
      <c r="C80" s="38">
        <v>14964</v>
      </c>
      <c r="D80" s="38">
        <v>14448</v>
      </c>
      <c r="E80" s="38">
        <v>13866</v>
      </c>
      <c r="F80" s="39">
        <v>95.9717607973422</v>
      </c>
      <c r="G80" s="40"/>
      <c r="H80" s="151">
        <v>22.743000000000002</v>
      </c>
      <c r="I80" s="152">
        <v>19.343</v>
      </c>
      <c r="J80" s="152">
        <v>22.991</v>
      </c>
      <c r="K80" s="41">
        <v>118.85953574936669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50">
        <v>0.017</v>
      </c>
      <c r="I82" s="150">
        <v>0.017</v>
      </c>
      <c r="J82" s="150">
        <v>0.016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50">
        <v>0.024</v>
      </c>
      <c r="I83" s="150">
        <v>0.023</v>
      </c>
      <c r="J83" s="150">
        <v>0.022</v>
      </c>
      <c r="K83" s="32"/>
    </row>
    <row r="84" spans="1:11" s="42" customFormat="1" ht="11.25" customHeight="1">
      <c r="A84" s="36" t="s">
        <v>66</v>
      </c>
      <c r="B84" s="37"/>
      <c r="C84" s="38">
        <v>49</v>
      </c>
      <c r="D84" s="38">
        <v>49</v>
      </c>
      <c r="E84" s="38">
        <v>49</v>
      </c>
      <c r="F84" s="39">
        <v>100</v>
      </c>
      <c r="G84" s="40"/>
      <c r="H84" s="151">
        <v>0.041</v>
      </c>
      <c r="I84" s="152">
        <v>0.04</v>
      </c>
      <c r="J84" s="152">
        <v>0.038</v>
      </c>
      <c r="K84" s="41">
        <v>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23234</v>
      </c>
      <c r="D87" s="53">
        <v>22436.42</v>
      </c>
      <c r="E87" s="53">
        <v>21399</v>
      </c>
      <c r="F87" s="54">
        <f>IF(D87&gt;0,100*E87/D87,0)</f>
        <v>95.37617855254983</v>
      </c>
      <c r="G87" s="40"/>
      <c r="H87" s="155">
        <v>34.75</v>
      </c>
      <c r="I87" s="156">
        <v>30.369</v>
      </c>
      <c r="J87" s="156">
        <v>34.53699999999999</v>
      </c>
      <c r="K87" s="54">
        <f>IF(I87&gt;0,100*J87/I87,0)</f>
        <v>113.72452171622376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>
        <v>10</v>
      </c>
      <c r="E19" s="30">
        <v>9</v>
      </c>
      <c r="F19" s="31"/>
      <c r="G19" s="31"/>
      <c r="H19" s="150">
        <v>0.007</v>
      </c>
      <c r="I19" s="150">
        <v>0.012</v>
      </c>
      <c r="J19" s="150">
        <v>0.012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50">
        <v>0.001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50">
        <v>0.001</v>
      </c>
      <c r="I21" s="150"/>
      <c r="J21" s="150">
        <v>0.001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10</v>
      </c>
      <c r="E22" s="38">
        <v>10</v>
      </c>
      <c r="F22" s="39">
        <v>100</v>
      </c>
      <c r="G22" s="40"/>
      <c r="H22" s="151">
        <v>0.009000000000000001</v>
      </c>
      <c r="I22" s="152">
        <v>0.012</v>
      </c>
      <c r="J22" s="152">
        <v>0.013000000000000001</v>
      </c>
      <c r="K22" s="41">
        <v>108.33333333333333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42</v>
      </c>
      <c r="E24" s="38">
        <v>23</v>
      </c>
      <c r="F24" s="39">
        <v>54.76190476190476</v>
      </c>
      <c r="G24" s="40"/>
      <c r="H24" s="151">
        <v>0.042</v>
      </c>
      <c r="I24" s="152">
        <v>0.042</v>
      </c>
      <c r="J24" s="152">
        <v>0.03</v>
      </c>
      <c r="K24" s="41">
        <v>71.42857142857143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3</v>
      </c>
      <c r="E26" s="38">
        <v>4</v>
      </c>
      <c r="F26" s="39">
        <v>133.33333333333334</v>
      </c>
      <c r="G26" s="40"/>
      <c r="H26" s="151">
        <v>0.002</v>
      </c>
      <c r="I26" s="152">
        <v>0.003</v>
      </c>
      <c r="J26" s="152">
        <v>0.006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51</v>
      </c>
      <c r="E28" s="30">
        <v>116</v>
      </c>
      <c r="F28" s="31"/>
      <c r="G28" s="31"/>
      <c r="H28" s="150">
        <v>0.045</v>
      </c>
      <c r="I28" s="150">
        <v>0.068</v>
      </c>
      <c r="J28" s="150">
        <v>0.13</v>
      </c>
      <c r="K28" s="32"/>
    </row>
    <row r="29" spans="1:11" s="33" customFormat="1" ht="11.25" customHeight="1">
      <c r="A29" s="35" t="s">
        <v>21</v>
      </c>
      <c r="B29" s="29"/>
      <c r="C29" s="30">
        <v>10</v>
      </c>
      <c r="D29" s="30">
        <v>41</v>
      </c>
      <c r="E29" s="30">
        <v>5</v>
      </c>
      <c r="F29" s="31"/>
      <c r="G29" s="31"/>
      <c r="H29" s="150"/>
      <c r="I29" s="150">
        <v>0.006</v>
      </c>
      <c r="J29" s="150">
        <v>0.002</v>
      </c>
      <c r="K29" s="32"/>
    </row>
    <row r="30" spans="1:11" s="33" customFormat="1" ht="11.25" customHeight="1">
      <c r="A30" s="35" t="s">
        <v>22</v>
      </c>
      <c r="B30" s="29"/>
      <c r="C30" s="30">
        <v>105</v>
      </c>
      <c r="D30" s="30">
        <v>87</v>
      </c>
      <c r="E30" s="30">
        <v>82</v>
      </c>
      <c r="F30" s="31"/>
      <c r="G30" s="31"/>
      <c r="H30" s="150">
        <v>0.056</v>
      </c>
      <c r="I30" s="150">
        <v>0.051</v>
      </c>
      <c r="J30" s="150">
        <v>0.041</v>
      </c>
      <c r="K30" s="32"/>
    </row>
    <row r="31" spans="1:11" s="42" customFormat="1" ht="11.25" customHeight="1">
      <c r="A31" s="43" t="s">
        <v>23</v>
      </c>
      <c r="B31" s="37"/>
      <c r="C31" s="38">
        <v>137</v>
      </c>
      <c r="D31" s="38">
        <v>179</v>
      </c>
      <c r="E31" s="38">
        <v>203</v>
      </c>
      <c r="F31" s="39">
        <v>113.40782122905028</v>
      </c>
      <c r="G31" s="40"/>
      <c r="H31" s="151">
        <v>0.101</v>
      </c>
      <c r="I31" s="152">
        <v>0.125</v>
      </c>
      <c r="J31" s="152">
        <v>0.17300000000000001</v>
      </c>
      <c r="K31" s="41">
        <v>138.4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98</v>
      </c>
      <c r="D33" s="30">
        <v>80</v>
      </c>
      <c r="E33" s="30">
        <v>65</v>
      </c>
      <c r="F33" s="31"/>
      <c r="G33" s="31"/>
      <c r="H33" s="150">
        <v>0.118</v>
      </c>
      <c r="I33" s="150">
        <v>0.07</v>
      </c>
      <c r="J33" s="150">
        <v>0.07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7</v>
      </c>
      <c r="E34" s="30">
        <v>1</v>
      </c>
      <c r="F34" s="31"/>
      <c r="G34" s="31"/>
      <c r="H34" s="150">
        <v>0.002</v>
      </c>
      <c r="I34" s="150">
        <v>0.007</v>
      </c>
      <c r="J34" s="150">
        <v>0.002</v>
      </c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40</v>
      </c>
      <c r="E35" s="30">
        <v>42</v>
      </c>
      <c r="F35" s="31"/>
      <c r="G35" s="31"/>
      <c r="H35" s="150">
        <v>0.013</v>
      </c>
      <c r="I35" s="150">
        <v>0.04</v>
      </c>
      <c r="J35" s="150">
        <v>0.036</v>
      </c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5</v>
      </c>
      <c r="F36" s="31"/>
      <c r="G36" s="31"/>
      <c r="H36" s="150">
        <v>0.006</v>
      </c>
      <c r="I36" s="150">
        <v>0.006</v>
      </c>
      <c r="J36" s="150">
        <v>0.004</v>
      </c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135</v>
      </c>
      <c r="E37" s="38">
        <v>113</v>
      </c>
      <c r="F37" s="39">
        <v>83.70370370370371</v>
      </c>
      <c r="G37" s="40"/>
      <c r="H37" s="151">
        <v>0.139</v>
      </c>
      <c r="I37" s="152">
        <v>0.12300000000000003</v>
      </c>
      <c r="J37" s="152">
        <v>0.11200000000000002</v>
      </c>
      <c r="K37" s="41">
        <v>91.05691056910568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2</v>
      </c>
      <c r="F39" s="39">
        <v>100</v>
      </c>
      <c r="G39" s="40"/>
      <c r="H39" s="151">
        <v>0.002</v>
      </c>
      <c r="I39" s="152">
        <v>0.002</v>
      </c>
      <c r="J39" s="152">
        <v>0.002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83</v>
      </c>
      <c r="D41" s="30">
        <v>16</v>
      </c>
      <c r="E41" s="30">
        <v>12</v>
      </c>
      <c r="F41" s="31"/>
      <c r="G41" s="31"/>
      <c r="H41" s="150">
        <v>0.032</v>
      </c>
      <c r="I41" s="150">
        <v>0.005</v>
      </c>
      <c r="J41" s="150">
        <v>0.009</v>
      </c>
      <c r="K41" s="32"/>
    </row>
    <row r="42" spans="1:11" s="33" customFormat="1" ht="11.25" customHeight="1">
      <c r="A42" s="35" t="s">
        <v>31</v>
      </c>
      <c r="B42" s="29"/>
      <c r="C42" s="30">
        <v>173</v>
      </c>
      <c r="D42" s="30">
        <v>337</v>
      </c>
      <c r="E42" s="30">
        <v>304</v>
      </c>
      <c r="F42" s="31"/>
      <c r="G42" s="31"/>
      <c r="H42" s="150">
        <v>0.138</v>
      </c>
      <c r="I42" s="150">
        <v>0.169</v>
      </c>
      <c r="J42" s="150">
        <v>0.547</v>
      </c>
      <c r="K42" s="32"/>
    </row>
    <row r="43" spans="1:11" s="33" customFormat="1" ht="11.25" customHeight="1">
      <c r="A43" s="35" t="s">
        <v>32</v>
      </c>
      <c r="B43" s="29"/>
      <c r="C43" s="30">
        <v>85</v>
      </c>
      <c r="D43" s="30">
        <v>131</v>
      </c>
      <c r="E43" s="30">
        <v>44</v>
      </c>
      <c r="F43" s="31"/>
      <c r="G43" s="31"/>
      <c r="H43" s="150">
        <v>0.068</v>
      </c>
      <c r="I43" s="150">
        <v>0.045</v>
      </c>
      <c r="J43" s="150">
        <v>0.042</v>
      </c>
      <c r="K43" s="32"/>
    </row>
    <row r="44" spans="1:11" s="33" customFormat="1" ht="11.25" customHeight="1">
      <c r="A44" s="35" t="s">
        <v>33</v>
      </c>
      <c r="B44" s="29"/>
      <c r="C44" s="30">
        <v>496</v>
      </c>
      <c r="D44" s="30">
        <v>978</v>
      </c>
      <c r="E44" s="30">
        <v>802</v>
      </c>
      <c r="F44" s="31"/>
      <c r="G44" s="31"/>
      <c r="H44" s="150">
        <v>0.675</v>
      </c>
      <c r="I44" s="150">
        <v>0.689</v>
      </c>
      <c r="J44" s="150">
        <v>0.985</v>
      </c>
      <c r="K44" s="32"/>
    </row>
    <row r="45" spans="1:11" s="33" customFormat="1" ht="11.25" customHeight="1">
      <c r="A45" s="35" t="s">
        <v>34</v>
      </c>
      <c r="B45" s="29"/>
      <c r="C45" s="30">
        <v>1236</v>
      </c>
      <c r="D45" s="30">
        <v>1137</v>
      </c>
      <c r="E45" s="30">
        <v>894</v>
      </c>
      <c r="F45" s="31"/>
      <c r="G45" s="31"/>
      <c r="H45" s="150">
        <v>1.365</v>
      </c>
      <c r="I45" s="150">
        <v>0.366</v>
      </c>
      <c r="J45" s="150">
        <v>0.811</v>
      </c>
      <c r="K45" s="32"/>
    </row>
    <row r="46" spans="1:11" s="33" customFormat="1" ht="11.25" customHeight="1">
      <c r="A46" s="35" t="s">
        <v>35</v>
      </c>
      <c r="B46" s="29"/>
      <c r="C46" s="30">
        <v>221</v>
      </c>
      <c r="D46" s="30">
        <v>202</v>
      </c>
      <c r="E46" s="30">
        <v>153</v>
      </c>
      <c r="F46" s="31"/>
      <c r="G46" s="31"/>
      <c r="H46" s="150">
        <v>0.169</v>
      </c>
      <c r="I46" s="150">
        <v>0.154</v>
      </c>
      <c r="J46" s="150">
        <v>0.154</v>
      </c>
      <c r="K46" s="32"/>
    </row>
    <row r="47" spans="1:11" s="33" customFormat="1" ht="11.25" customHeight="1">
      <c r="A47" s="35" t="s">
        <v>36</v>
      </c>
      <c r="B47" s="29"/>
      <c r="C47" s="30">
        <v>53</v>
      </c>
      <c r="D47" s="30">
        <v>160</v>
      </c>
      <c r="E47" s="30">
        <v>278</v>
      </c>
      <c r="F47" s="31"/>
      <c r="G47" s="31"/>
      <c r="H47" s="150">
        <v>0.058</v>
      </c>
      <c r="I47" s="150">
        <v>0.032</v>
      </c>
      <c r="J47" s="150">
        <v>0.335</v>
      </c>
      <c r="K47" s="32"/>
    </row>
    <row r="48" spans="1:11" s="33" customFormat="1" ht="11.25" customHeight="1">
      <c r="A48" s="35" t="s">
        <v>37</v>
      </c>
      <c r="B48" s="29"/>
      <c r="C48" s="30">
        <v>7014</v>
      </c>
      <c r="D48" s="30">
        <v>7929</v>
      </c>
      <c r="E48" s="30">
        <v>6216</v>
      </c>
      <c r="F48" s="31"/>
      <c r="G48" s="31"/>
      <c r="H48" s="150">
        <v>9.82</v>
      </c>
      <c r="I48" s="150">
        <v>3.172</v>
      </c>
      <c r="J48" s="150">
        <v>9.324</v>
      </c>
      <c r="K48" s="32"/>
    </row>
    <row r="49" spans="1:11" s="33" customFormat="1" ht="11.25" customHeight="1">
      <c r="A49" s="35" t="s">
        <v>38</v>
      </c>
      <c r="B49" s="29"/>
      <c r="C49" s="30">
        <v>248</v>
      </c>
      <c r="D49" s="30">
        <v>230</v>
      </c>
      <c r="E49" s="30">
        <v>130</v>
      </c>
      <c r="F49" s="31"/>
      <c r="G49" s="31"/>
      <c r="H49" s="150">
        <v>0.23</v>
      </c>
      <c r="I49" s="150">
        <v>0.108</v>
      </c>
      <c r="J49" s="150">
        <v>0.103</v>
      </c>
      <c r="K49" s="32"/>
    </row>
    <row r="50" spans="1:11" s="42" customFormat="1" ht="11.25" customHeight="1">
      <c r="A50" s="43" t="s">
        <v>39</v>
      </c>
      <c r="B50" s="37"/>
      <c r="C50" s="38">
        <v>9609</v>
      </c>
      <c r="D50" s="38">
        <v>11120</v>
      </c>
      <c r="E50" s="38">
        <v>8833</v>
      </c>
      <c r="F50" s="39">
        <v>79.43345323741008</v>
      </c>
      <c r="G50" s="40"/>
      <c r="H50" s="151">
        <v>12.555</v>
      </c>
      <c r="I50" s="152">
        <v>4.739999999999999</v>
      </c>
      <c r="J50" s="152">
        <v>12.31</v>
      </c>
      <c r="K50" s="41">
        <v>259.70464135021103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307</v>
      </c>
      <c r="D52" s="38">
        <v>307</v>
      </c>
      <c r="E52" s="38">
        <v>411</v>
      </c>
      <c r="F52" s="39">
        <v>133.87622149837134</v>
      </c>
      <c r="G52" s="40"/>
      <c r="H52" s="151">
        <v>0.377</v>
      </c>
      <c r="I52" s="152">
        <v>0.377</v>
      </c>
      <c r="J52" s="152">
        <v>0.236</v>
      </c>
      <c r="K52" s="41">
        <v>62.599469496021214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9563</v>
      </c>
      <c r="D54" s="30">
        <v>9489</v>
      </c>
      <c r="E54" s="30">
        <v>7322</v>
      </c>
      <c r="F54" s="31"/>
      <c r="G54" s="31"/>
      <c r="H54" s="150">
        <v>8.843</v>
      </c>
      <c r="I54" s="150">
        <v>7.328</v>
      </c>
      <c r="J54" s="150">
        <v>7.601</v>
      </c>
      <c r="K54" s="32"/>
    </row>
    <row r="55" spans="1:11" s="33" customFormat="1" ht="11.25" customHeight="1">
      <c r="A55" s="35" t="s">
        <v>42</v>
      </c>
      <c r="B55" s="29"/>
      <c r="C55" s="30">
        <v>980</v>
      </c>
      <c r="D55" s="30">
        <v>1132</v>
      </c>
      <c r="E55" s="30">
        <v>821</v>
      </c>
      <c r="F55" s="31"/>
      <c r="G55" s="31"/>
      <c r="H55" s="150">
        <v>0.732</v>
      </c>
      <c r="I55" s="150">
        <v>0.74</v>
      </c>
      <c r="J55" s="150">
        <v>0.615</v>
      </c>
      <c r="K55" s="32"/>
    </row>
    <row r="56" spans="1:11" s="33" customFormat="1" ht="11.25" customHeight="1">
      <c r="A56" s="35" t="s">
        <v>43</v>
      </c>
      <c r="B56" s="29"/>
      <c r="C56" s="30">
        <v>20249</v>
      </c>
      <c r="D56" s="30">
        <v>23276</v>
      </c>
      <c r="E56" s="30">
        <v>15780</v>
      </c>
      <c r="F56" s="31"/>
      <c r="G56" s="31"/>
      <c r="H56" s="150">
        <v>16.18</v>
      </c>
      <c r="I56" s="150">
        <v>19.87</v>
      </c>
      <c r="J56" s="150">
        <v>22.25</v>
      </c>
      <c r="K56" s="32"/>
    </row>
    <row r="57" spans="1:11" s="33" customFormat="1" ht="11.25" customHeight="1">
      <c r="A57" s="35" t="s">
        <v>44</v>
      </c>
      <c r="B57" s="29"/>
      <c r="C57" s="30">
        <v>1172</v>
      </c>
      <c r="D57" s="30">
        <v>1464</v>
      </c>
      <c r="E57" s="30">
        <v>823</v>
      </c>
      <c r="F57" s="31"/>
      <c r="G57" s="31"/>
      <c r="H57" s="150">
        <v>0.95</v>
      </c>
      <c r="I57" s="150">
        <v>0.736</v>
      </c>
      <c r="J57" s="150">
        <v>1.234</v>
      </c>
      <c r="K57" s="32"/>
    </row>
    <row r="58" spans="1:11" s="33" customFormat="1" ht="11.25" customHeight="1">
      <c r="A58" s="35" t="s">
        <v>45</v>
      </c>
      <c r="B58" s="29"/>
      <c r="C58" s="30">
        <v>1757</v>
      </c>
      <c r="D58" s="30">
        <v>2797</v>
      </c>
      <c r="E58" s="30">
        <v>2121</v>
      </c>
      <c r="F58" s="31"/>
      <c r="G58" s="31"/>
      <c r="H58" s="150">
        <v>2.783</v>
      </c>
      <c r="I58" s="150">
        <v>1.21</v>
      </c>
      <c r="J58" s="150">
        <v>1.727</v>
      </c>
      <c r="K58" s="32"/>
    </row>
    <row r="59" spans="1:11" s="42" customFormat="1" ht="11.25" customHeight="1">
      <c r="A59" s="36" t="s">
        <v>46</v>
      </c>
      <c r="B59" s="37"/>
      <c r="C59" s="38">
        <v>33721</v>
      </c>
      <c r="D59" s="38">
        <v>38158</v>
      </c>
      <c r="E59" s="38">
        <v>26867</v>
      </c>
      <c r="F59" s="39">
        <v>70.40987473138006</v>
      </c>
      <c r="G59" s="40"/>
      <c r="H59" s="151">
        <v>29.488</v>
      </c>
      <c r="I59" s="152">
        <v>29.884000000000004</v>
      </c>
      <c r="J59" s="152">
        <v>33.427</v>
      </c>
      <c r="K59" s="41">
        <v>111.85584259135321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/>
      <c r="E61" s="30"/>
      <c r="F61" s="31"/>
      <c r="G61" s="31"/>
      <c r="H61" s="150">
        <v>0.002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50">
        <v>0.001</v>
      </c>
      <c r="I62" s="150">
        <v>0.002</v>
      </c>
      <c r="J62" s="150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>
        <v>3</v>
      </c>
      <c r="E64" s="38">
        <v>3</v>
      </c>
      <c r="F64" s="39">
        <v>100</v>
      </c>
      <c r="G64" s="40"/>
      <c r="H64" s="151">
        <v>0.003</v>
      </c>
      <c r="I64" s="152">
        <v>0.002</v>
      </c>
      <c r="J64" s="152">
        <v>0.002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>
        <v>68</v>
      </c>
      <c r="E66" s="38"/>
      <c r="F66" s="39"/>
      <c r="G66" s="40"/>
      <c r="H66" s="151"/>
      <c r="I66" s="152">
        <v>0.061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37</v>
      </c>
      <c r="E73" s="30">
        <v>62</v>
      </c>
      <c r="F73" s="31"/>
      <c r="G73" s="31"/>
      <c r="H73" s="150">
        <v>0.055</v>
      </c>
      <c r="I73" s="150">
        <v>0.037</v>
      </c>
      <c r="J73" s="150">
        <v>0.062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2</v>
      </c>
      <c r="E74" s="30">
        <v>2</v>
      </c>
      <c r="F74" s="31"/>
      <c r="G74" s="31"/>
      <c r="H74" s="150"/>
      <c r="I74" s="150">
        <v>0.002</v>
      </c>
      <c r="J74" s="150">
        <v>0.004</v>
      </c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51</v>
      </c>
      <c r="E75" s="30">
        <v>61</v>
      </c>
      <c r="F75" s="31"/>
      <c r="G75" s="31"/>
      <c r="H75" s="150">
        <v>0.022</v>
      </c>
      <c r="I75" s="150">
        <v>0.021</v>
      </c>
      <c r="J75" s="150">
        <v>0.029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>
        <v>18</v>
      </c>
      <c r="E79" s="30"/>
      <c r="F79" s="31"/>
      <c r="G79" s="31"/>
      <c r="H79" s="150"/>
      <c r="I79" s="150">
        <v>0.016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108</v>
      </c>
      <c r="D80" s="38">
        <v>108</v>
      </c>
      <c r="E80" s="38">
        <v>125</v>
      </c>
      <c r="F80" s="39">
        <v>115.74074074074075</v>
      </c>
      <c r="G80" s="40"/>
      <c r="H80" s="151">
        <v>0.077</v>
      </c>
      <c r="I80" s="152">
        <v>0.076</v>
      </c>
      <c r="J80" s="152">
        <v>0.095</v>
      </c>
      <c r="K80" s="41">
        <v>125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24</v>
      </c>
      <c r="F82" s="31"/>
      <c r="G82" s="31"/>
      <c r="H82" s="150">
        <v>0.032</v>
      </c>
      <c r="I82" s="150">
        <v>0.032</v>
      </c>
      <c r="J82" s="150">
        <v>0.021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35</v>
      </c>
      <c r="D84" s="38">
        <v>35</v>
      </c>
      <c r="E84" s="38">
        <v>24</v>
      </c>
      <c r="F84" s="39">
        <v>68.57142857142857</v>
      </c>
      <c r="G84" s="40"/>
      <c r="H84" s="151">
        <v>0.032</v>
      </c>
      <c r="I84" s="152">
        <v>0.032</v>
      </c>
      <c r="J84" s="152">
        <v>0.021</v>
      </c>
      <c r="K84" s="41">
        <v>65.625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44101</v>
      </c>
      <c r="D87" s="53">
        <v>50170</v>
      </c>
      <c r="E87" s="53">
        <v>36618</v>
      </c>
      <c r="F87" s="54">
        <f>IF(D87&gt;0,100*E87/D87,0)</f>
        <v>72.98784133944588</v>
      </c>
      <c r="G87" s="40"/>
      <c r="H87" s="155">
        <v>42.827</v>
      </c>
      <c r="I87" s="156">
        <v>35.479000000000006</v>
      </c>
      <c r="J87" s="156">
        <v>46.427</v>
      </c>
      <c r="K87" s="54">
        <f>IF(I87&gt;0,100*J87/I87,0)</f>
        <v>130.85769046478197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9" zoomScaleSheetLayoutView="99" zoomScalePageLayoutView="0" workbookViewId="0" topLeftCell="A1">
      <selection activeCell="K41" sqref="K4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/>
      <c r="E11" s="30"/>
      <c r="F11" s="31"/>
      <c r="G11" s="31"/>
      <c r="H11" s="150">
        <v>0.014</v>
      </c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/>
      <c r="E13" s="38"/>
      <c r="F13" s="39"/>
      <c r="G13" s="40"/>
      <c r="H13" s="151">
        <v>0.014</v>
      </c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71</v>
      </c>
      <c r="D19" s="30">
        <v>60</v>
      </c>
      <c r="E19" s="30">
        <v>47</v>
      </c>
      <c r="F19" s="31"/>
      <c r="G19" s="31"/>
      <c r="H19" s="150">
        <v>0.099</v>
      </c>
      <c r="I19" s="150">
        <v>0.084</v>
      </c>
      <c r="J19" s="150">
        <v>0.141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>
        <v>1</v>
      </c>
      <c r="F21" s="31"/>
      <c r="G21" s="31"/>
      <c r="H21" s="150">
        <v>0.001</v>
      </c>
      <c r="I21" s="150"/>
      <c r="J21" s="150">
        <v>0.001</v>
      </c>
      <c r="K21" s="32"/>
    </row>
    <row r="22" spans="1:11" s="42" customFormat="1" ht="11.25" customHeight="1">
      <c r="A22" s="36" t="s">
        <v>17</v>
      </c>
      <c r="B22" s="37"/>
      <c r="C22" s="38">
        <v>72</v>
      </c>
      <c r="D22" s="38">
        <v>60</v>
      </c>
      <c r="E22" s="38">
        <v>48</v>
      </c>
      <c r="F22" s="39">
        <v>80</v>
      </c>
      <c r="G22" s="40"/>
      <c r="H22" s="151">
        <v>0.1</v>
      </c>
      <c r="I22" s="152">
        <v>0.084</v>
      </c>
      <c r="J22" s="152">
        <v>0.142</v>
      </c>
      <c r="K22" s="41">
        <v>169.04761904761904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50</v>
      </c>
      <c r="D24" s="38">
        <v>50</v>
      </c>
      <c r="E24" s="38">
        <v>38</v>
      </c>
      <c r="F24" s="39">
        <v>76</v>
      </c>
      <c r="G24" s="40"/>
      <c r="H24" s="151">
        <v>0.056</v>
      </c>
      <c r="I24" s="152">
        <v>0.063</v>
      </c>
      <c r="J24" s="152">
        <v>0.036</v>
      </c>
      <c r="K24" s="41">
        <v>57.14285714285714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</v>
      </c>
      <c r="D26" s="38">
        <v>20</v>
      </c>
      <c r="E26" s="38">
        <v>20</v>
      </c>
      <c r="F26" s="39">
        <v>100</v>
      </c>
      <c r="G26" s="40"/>
      <c r="H26" s="151">
        <v>0.026</v>
      </c>
      <c r="I26" s="152">
        <v>0.03</v>
      </c>
      <c r="J26" s="152">
        <v>0.032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54</v>
      </c>
      <c r="D28" s="30">
        <v>99</v>
      </c>
      <c r="E28" s="30">
        <v>58</v>
      </c>
      <c r="F28" s="31"/>
      <c r="G28" s="31"/>
      <c r="H28" s="150">
        <v>0.078</v>
      </c>
      <c r="I28" s="150">
        <v>0.146</v>
      </c>
      <c r="J28" s="150">
        <v>0.111</v>
      </c>
      <c r="K28" s="32"/>
    </row>
    <row r="29" spans="1:11" s="33" customFormat="1" ht="11.25" customHeight="1">
      <c r="A29" s="35" t="s">
        <v>21</v>
      </c>
      <c r="B29" s="29"/>
      <c r="C29" s="30">
        <v>97</v>
      </c>
      <c r="D29" s="30">
        <v>7</v>
      </c>
      <c r="E29" s="30">
        <v>2</v>
      </c>
      <c r="F29" s="31"/>
      <c r="G29" s="31"/>
      <c r="H29" s="150">
        <v>0.069</v>
      </c>
      <c r="I29" s="150">
        <v>0.001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62</v>
      </c>
      <c r="D30" s="30">
        <v>63</v>
      </c>
      <c r="E30" s="30">
        <v>86</v>
      </c>
      <c r="F30" s="31"/>
      <c r="G30" s="31"/>
      <c r="H30" s="150">
        <v>0.05</v>
      </c>
      <c r="I30" s="150">
        <v>0.043</v>
      </c>
      <c r="J30" s="150">
        <v>0.065</v>
      </c>
      <c r="K30" s="32"/>
    </row>
    <row r="31" spans="1:11" s="42" customFormat="1" ht="11.25" customHeight="1">
      <c r="A31" s="43" t="s">
        <v>23</v>
      </c>
      <c r="B31" s="37"/>
      <c r="C31" s="38">
        <v>213</v>
      </c>
      <c r="D31" s="38">
        <v>169</v>
      </c>
      <c r="E31" s="38">
        <v>146</v>
      </c>
      <c r="F31" s="39">
        <v>86.3905325443787</v>
      </c>
      <c r="G31" s="40"/>
      <c r="H31" s="151">
        <v>0.197</v>
      </c>
      <c r="I31" s="152">
        <v>0.19</v>
      </c>
      <c r="J31" s="152">
        <v>0.176</v>
      </c>
      <c r="K31" s="41">
        <v>92.63157894736841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200</v>
      </c>
      <c r="E33" s="30">
        <v>140</v>
      </c>
      <c r="F33" s="31"/>
      <c r="G33" s="31"/>
      <c r="H33" s="150">
        <v>0.193</v>
      </c>
      <c r="I33" s="150">
        <v>0.15</v>
      </c>
      <c r="J33" s="150">
        <v>0.11</v>
      </c>
      <c r="K33" s="32"/>
    </row>
    <row r="34" spans="1:11" s="33" customFormat="1" ht="11.25" customHeight="1">
      <c r="A34" s="35" t="s">
        <v>25</v>
      </c>
      <c r="B34" s="29"/>
      <c r="C34" s="30">
        <v>19</v>
      </c>
      <c r="D34" s="30">
        <v>13</v>
      </c>
      <c r="E34" s="30">
        <v>10</v>
      </c>
      <c r="F34" s="31"/>
      <c r="G34" s="31"/>
      <c r="H34" s="150">
        <v>0.021</v>
      </c>
      <c r="I34" s="150">
        <v>0.014</v>
      </c>
      <c r="J34" s="150">
        <v>0.015</v>
      </c>
      <c r="K34" s="32"/>
    </row>
    <row r="35" spans="1:11" s="33" customFormat="1" ht="11.25" customHeight="1">
      <c r="A35" s="35" t="s">
        <v>26</v>
      </c>
      <c r="B35" s="29"/>
      <c r="C35" s="30">
        <v>65</v>
      </c>
      <c r="D35" s="30">
        <v>80</v>
      </c>
      <c r="E35" s="30">
        <v>70</v>
      </c>
      <c r="F35" s="31"/>
      <c r="G35" s="31"/>
      <c r="H35" s="150">
        <v>0.058</v>
      </c>
      <c r="I35" s="150">
        <v>0.07</v>
      </c>
      <c r="J35" s="150">
        <v>0.055</v>
      </c>
      <c r="K35" s="32"/>
    </row>
    <row r="36" spans="1:11" s="33" customFormat="1" ht="11.25" customHeight="1">
      <c r="A36" s="35" t="s">
        <v>27</v>
      </c>
      <c r="B36" s="29"/>
      <c r="C36" s="30">
        <v>46</v>
      </c>
      <c r="D36" s="30">
        <v>46</v>
      </c>
      <c r="E36" s="30">
        <v>34</v>
      </c>
      <c r="F36" s="31"/>
      <c r="G36" s="31"/>
      <c r="H36" s="150">
        <v>0.04</v>
      </c>
      <c r="I36" s="150">
        <v>0.04</v>
      </c>
      <c r="J36" s="150">
        <v>0.042</v>
      </c>
      <c r="K36" s="32"/>
    </row>
    <row r="37" spans="1:11" s="42" customFormat="1" ht="11.25" customHeight="1">
      <c r="A37" s="36" t="s">
        <v>28</v>
      </c>
      <c r="B37" s="37"/>
      <c r="C37" s="38">
        <v>341</v>
      </c>
      <c r="D37" s="38">
        <v>339</v>
      </c>
      <c r="E37" s="38">
        <v>254</v>
      </c>
      <c r="F37" s="39">
        <v>74.92625368731564</v>
      </c>
      <c r="G37" s="40"/>
      <c r="H37" s="151">
        <v>0.312</v>
      </c>
      <c r="I37" s="152">
        <v>0.274</v>
      </c>
      <c r="J37" s="152">
        <v>0.222</v>
      </c>
      <c r="K37" s="41">
        <v>81.02189781021897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271</v>
      </c>
      <c r="D39" s="38">
        <v>270</v>
      </c>
      <c r="E39" s="38">
        <v>360</v>
      </c>
      <c r="F39" s="39">
        <v>133.33333333333334</v>
      </c>
      <c r="G39" s="40"/>
      <c r="H39" s="151">
        <v>0.186</v>
      </c>
      <c r="I39" s="152">
        <v>0.18</v>
      </c>
      <c r="J39" s="152">
        <v>0.185</v>
      </c>
      <c r="K39" s="41">
        <v>102.77777777777779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123</v>
      </c>
      <c r="D41" s="30">
        <v>149</v>
      </c>
      <c r="E41" s="30">
        <v>173</v>
      </c>
      <c r="F41" s="31"/>
      <c r="G41" s="31"/>
      <c r="H41" s="150">
        <v>0.049</v>
      </c>
      <c r="I41" s="150">
        <v>0.042</v>
      </c>
      <c r="J41" s="150">
        <v>0.167</v>
      </c>
      <c r="K41" s="32"/>
    </row>
    <row r="42" spans="1:11" s="33" customFormat="1" ht="11.25" customHeight="1">
      <c r="A42" s="35" t="s">
        <v>31</v>
      </c>
      <c r="B42" s="29"/>
      <c r="C42" s="30">
        <v>443</v>
      </c>
      <c r="D42" s="30">
        <v>436</v>
      </c>
      <c r="E42" s="30">
        <v>202</v>
      </c>
      <c r="F42" s="31"/>
      <c r="G42" s="31"/>
      <c r="H42" s="150">
        <v>0.399</v>
      </c>
      <c r="I42" s="150">
        <v>0.316</v>
      </c>
      <c r="J42" s="150">
        <v>0.082</v>
      </c>
      <c r="K42" s="32"/>
    </row>
    <row r="43" spans="1:11" s="33" customFormat="1" ht="11.25" customHeight="1">
      <c r="A43" s="35" t="s">
        <v>32</v>
      </c>
      <c r="B43" s="29"/>
      <c r="C43" s="30">
        <v>797</v>
      </c>
      <c r="D43" s="30">
        <v>773</v>
      </c>
      <c r="E43" s="30">
        <v>473</v>
      </c>
      <c r="F43" s="31"/>
      <c r="G43" s="31"/>
      <c r="H43" s="150">
        <v>0.813</v>
      </c>
      <c r="I43" s="150">
        <v>0.48</v>
      </c>
      <c r="J43" s="150">
        <v>0.442</v>
      </c>
      <c r="K43" s="32"/>
    </row>
    <row r="44" spans="1:11" s="33" customFormat="1" ht="11.25" customHeight="1">
      <c r="A44" s="35" t="s">
        <v>33</v>
      </c>
      <c r="B44" s="29"/>
      <c r="C44" s="30">
        <v>599</v>
      </c>
      <c r="D44" s="30">
        <v>761</v>
      </c>
      <c r="E44" s="30">
        <v>540</v>
      </c>
      <c r="F44" s="31"/>
      <c r="G44" s="31"/>
      <c r="H44" s="150">
        <v>0.495</v>
      </c>
      <c r="I44" s="150">
        <v>0.635</v>
      </c>
      <c r="J44" s="150">
        <v>0.664</v>
      </c>
      <c r="K44" s="32"/>
    </row>
    <row r="45" spans="1:11" s="33" customFormat="1" ht="11.25" customHeight="1">
      <c r="A45" s="35" t="s">
        <v>34</v>
      </c>
      <c r="B45" s="29"/>
      <c r="C45" s="30">
        <v>2599</v>
      </c>
      <c r="D45" s="30">
        <v>2974</v>
      </c>
      <c r="E45" s="30">
        <v>2316</v>
      </c>
      <c r="F45" s="31"/>
      <c r="G45" s="31"/>
      <c r="H45" s="150">
        <v>2.649</v>
      </c>
      <c r="I45" s="150">
        <v>1.681</v>
      </c>
      <c r="J45" s="150">
        <v>2.025</v>
      </c>
      <c r="K45" s="32"/>
    </row>
    <row r="46" spans="1:11" s="33" customFormat="1" ht="11.25" customHeight="1">
      <c r="A46" s="35" t="s">
        <v>35</v>
      </c>
      <c r="B46" s="29"/>
      <c r="C46" s="30">
        <v>299</v>
      </c>
      <c r="D46" s="30">
        <v>318</v>
      </c>
      <c r="E46" s="30">
        <v>266</v>
      </c>
      <c r="F46" s="31"/>
      <c r="G46" s="31"/>
      <c r="H46" s="150">
        <v>0.211</v>
      </c>
      <c r="I46" s="150">
        <v>0.232</v>
      </c>
      <c r="J46" s="150">
        <v>0.255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209</v>
      </c>
      <c r="E47" s="30">
        <v>144</v>
      </c>
      <c r="F47" s="31"/>
      <c r="G47" s="31"/>
      <c r="H47" s="150">
        <v>0.044</v>
      </c>
      <c r="I47" s="150">
        <v>0.05</v>
      </c>
      <c r="J47" s="150">
        <v>0.149</v>
      </c>
      <c r="K47" s="32"/>
    </row>
    <row r="48" spans="1:11" s="33" customFormat="1" ht="11.25" customHeight="1">
      <c r="A48" s="35" t="s">
        <v>37</v>
      </c>
      <c r="B48" s="29"/>
      <c r="C48" s="30">
        <v>2967</v>
      </c>
      <c r="D48" s="30">
        <v>3205</v>
      </c>
      <c r="E48" s="30">
        <v>2299</v>
      </c>
      <c r="F48" s="31"/>
      <c r="G48" s="31"/>
      <c r="H48" s="150">
        <v>2.967</v>
      </c>
      <c r="I48" s="150">
        <v>1.603</v>
      </c>
      <c r="J48" s="150">
        <v>2.391</v>
      </c>
      <c r="K48" s="32"/>
    </row>
    <row r="49" spans="1:11" s="33" customFormat="1" ht="11.25" customHeight="1">
      <c r="A49" s="35" t="s">
        <v>38</v>
      </c>
      <c r="B49" s="29"/>
      <c r="C49" s="30">
        <v>1797</v>
      </c>
      <c r="D49" s="30">
        <v>2273</v>
      </c>
      <c r="E49" s="30">
        <v>1975</v>
      </c>
      <c r="F49" s="31"/>
      <c r="G49" s="31"/>
      <c r="H49" s="150">
        <v>1.093</v>
      </c>
      <c r="I49" s="150">
        <v>1.162</v>
      </c>
      <c r="J49" s="150">
        <v>1.651</v>
      </c>
      <c r="K49" s="32"/>
    </row>
    <row r="50" spans="1:11" s="42" customFormat="1" ht="11.25" customHeight="1">
      <c r="A50" s="43" t="s">
        <v>39</v>
      </c>
      <c r="B50" s="37"/>
      <c r="C50" s="38">
        <v>9693</v>
      </c>
      <c r="D50" s="38">
        <v>11098</v>
      </c>
      <c r="E50" s="38">
        <v>8388</v>
      </c>
      <c r="F50" s="39">
        <v>75.5811857992431</v>
      </c>
      <c r="G50" s="40"/>
      <c r="H50" s="151">
        <v>8.719999999999999</v>
      </c>
      <c r="I50" s="152">
        <v>6.201</v>
      </c>
      <c r="J50" s="152">
        <v>7.826</v>
      </c>
      <c r="K50" s="41">
        <v>126.20545073375261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780</v>
      </c>
      <c r="D52" s="38">
        <v>780</v>
      </c>
      <c r="E52" s="38">
        <v>777</v>
      </c>
      <c r="F52" s="39">
        <v>99.61538461538461</v>
      </c>
      <c r="G52" s="40"/>
      <c r="H52" s="151">
        <v>0.915</v>
      </c>
      <c r="I52" s="152">
        <v>0.915</v>
      </c>
      <c r="J52" s="152">
        <v>0.421</v>
      </c>
      <c r="K52" s="41">
        <v>46.01092896174863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309</v>
      </c>
      <c r="D54" s="30">
        <v>232</v>
      </c>
      <c r="E54" s="30">
        <v>237</v>
      </c>
      <c r="F54" s="31"/>
      <c r="G54" s="31"/>
      <c r="H54" s="150">
        <v>0.248</v>
      </c>
      <c r="I54" s="150">
        <v>0.149</v>
      </c>
      <c r="J54" s="150">
        <v>0.221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333</v>
      </c>
      <c r="E55" s="30">
        <v>309</v>
      </c>
      <c r="F55" s="31"/>
      <c r="G55" s="31"/>
      <c r="H55" s="150">
        <v>0.344</v>
      </c>
      <c r="I55" s="150">
        <v>0.261</v>
      </c>
      <c r="J55" s="150">
        <v>0.28</v>
      </c>
      <c r="K55" s="32"/>
    </row>
    <row r="56" spans="1:11" s="33" customFormat="1" ht="11.25" customHeight="1">
      <c r="A56" s="35" t="s">
        <v>43</v>
      </c>
      <c r="B56" s="29"/>
      <c r="C56" s="30">
        <v>811</v>
      </c>
      <c r="D56" s="30">
        <v>1340.68</v>
      </c>
      <c r="E56" s="30">
        <v>870</v>
      </c>
      <c r="F56" s="31"/>
      <c r="G56" s="31"/>
      <c r="H56" s="150">
        <v>0.65</v>
      </c>
      <c r="I56" s="150">
        <v>1.01</v>
      </c>
      <c r="J56" s="150">
        <v>0.84</v>
      </c>
      <c r="K56" s="32"/>
    </row>
    <row r="57" spans="1:11" s="33" customFormat="1" ht="11.25" customHeight="1">
      <c r="A57" s="35" t="s">
        <v>44</v>
      </c>
      <c r="B57" s="29"/>
      <c r="C57" s="30">
        <v>1635</v>
      </c>
      <c r="D57" s="30">
        <v>1665</v>
      </c>
      <c r="E57" s="30">
        <v>1047</v>
      </c>
      <c r="F57" s="31"/>
      <c r="G57" s="31"/>
      <c r="H57" s="150">
        <v>1.333</v>
      </c>
      <c r="I57" s="150">
        <v>0.846</v>
      </c>
      <c r="J57" s="150">
        <v>1.57</v>
      </c>
      <c r="K57" s="32"/>
    </row>
    <row r="58" spans="1:11" s="33" customFormat="1" ht="11.25" customHeight="1">
      <c r="A58" s="35" t="s">
        <v>45</v>
      </c>
      <c r="B58" s="29"/>
      <c r="C58" s="30">
        <v>1922</v>
      </c>
      <c r="D58" s="30">
        <v>2190</v>
      </c>
      <c r="E58" s="30">
        <v>1807</v>
      </c>
      <c r="F58" s="31"/>
      <c r="G58" s="31"/>
      <c r="H58" s="150">
        <v>3.051</v>
      </c>
      <c r="I58" s="150">
        <v>0.774</v>
      </c>
      <c r="J58" s="150">
        <v>1.759</v>
      </c>
      <c r="K58" s="32"/>
    </row>
    <row r="59" spans="1:11" s="42" customFormat="1" ht="11.25" customHeight="1">
      <c r="A59" s="36" t="s">
        <v>46</v>
      </c>
      <c r="B59" s="37"/>
      <c r="C59" s="38">
        <v>5017</v>
      </c>
      <c r="D59" s="38">
        <v>5760.68</v>
      </c>
      <c r="E59" s="38">
        <v>4270</v>
      </c>
      <c r="F59" s="39">
        <v>74.12319378962205</v>
      </c>
      <c r="G59" s="40"/>
      <c r="H59" s="151">
        <v>5.626</v>
      </c>
      <c r="I59" s="152">
        <v>3.04</v>
      </c>
      <c r="J59" s="152">
        <v>4.67</v>
      </c>
      <c r="K59" s="41">
        <v>153.6184210526316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10</v>
      </c>
      <c r="E62" s="30">
        <v>10</v>
      </c>
      <c r="F62" s="31"/>
      <c r="G62" s="31"/>
      <c r="H62" s="150">
        <v>0.006</v>
      </c>
      <c r="I62" s="150">
        <v>0.006</v>
      </c>
      <c r="J62" s="150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12</v>
      </c>
      <c r="D64" s="38">
        <v>10</v>
      </c>
      <c r="E64" s="38">
        <v>10</v>
      </c>
      <c r="F64" s="39">
        <v>100</v>
      </c>
      <c r="G64" s="40"/>
      <c r="H64" s="151">
        <v>0.006</v>
      </c>
      <c r="I64" s="152">
        <v>0.006</v>
      </c>
      <c r="J64" s="152">
        <v>0.006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38</v>
      </c>
      <c r="E66" s="38">
        <v>40</v>
      </c>
      <c r="F66" s="39">
        <v>105.26315789473684</v>
      </c>
      <c r="G66" s="40"/>
      <c r="H66" s="151">
        <v>0.053</v>
      </c>
      <c r="I66" s="152">
        <v>0.031</v>
      </c>
      <c r="J66" s="152">
        <v>0.045</v>
      </c>
      <c r="K66" s="41">
        <v>145.16129032258064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3450</v>
      </c>
      <c r="D68" s="30">
        <v>1400</v>
      </c>
      <c r="E68" s="30">
        <v>1700</v>
      </c>
      <c r="F68" s="31"/>
      <c r="G68" s="31"/>
      <c r="H68" s="150">
        <v>2.933</v>
      </c>
      <c r="I68" s="150">
        <v>1.7</v>
      </c>
      <c r="J68" s="150">
        <v>1.4</v>
      </c>
      <c r="K68" s="32"/>
    </row>
    <row r="69" spans="1:11" s="33" customFormat="1" ht="11.25" customHeight="1">
      <c r="A69" s="35" t="s">
        <v>53</v>
      </c>
      <c r="B69" s="29"/>
      <c r="C69" s="30">
        <v>52</v>
      </c>
      <c r="D69" s="30">
        <v>66</v>
      </c>
      <c r="E69" s="30">
        <v>80</v>
      </c>
      <c r="F69" s="31"/>
      <c r="G69" s="31"/>
      <c r="H69" s="150">
        <v>0.037</v>
      </c>
      <c r="I69" s="150">
        <v>0.05</v>
      </c>
      <c r="J69" s="150">
        <v>0.06</v>
      </c>
      <c r="K69" s="32"/>
    </row>
    <row r="70" spans="1:11" s="42" customFormat="1" ht="11.25" customHeight="1">
      <c r="A70" s="36" t="s">
        <v>54</v>
      </c>
      <c r="B70" s="37"/>
      <c r="C70" s="38">
        <v>3502</v>
      </c>
      <c r="D70" s="38">
        <v>1466</v>
      </c>
      <c r="E70" s="38">
        <v>1780</v>
      </c>
      <c r="F70" s="39">
        <v>121.41882673942702</v>
      </c>
      <c r="G70" s="40"/>
      <c r="H70" s="151">
        <v>2.9699999999999998</v>
      </c>
      <c r="I70" s="152">
        <v>1.75</v>
      </c>
      <c r="J70" s="152">
        <v>1.46</v>
      </c>
      <c r="K70" s="41">
        <v>83.42857142857143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139</v>
      </c>
      <c r="D72" s="30">
        <v>166</v>
      </c>
      <c r="E72" s="30">
        <v>162</v>
      </c>
      <c r="F72" s="31"/>
      <c r="G72" s="31"/>
      <c r="H72" s="150">
        <v>0.049</v>
      </c>
      <c r="I72" s="150">
        <v>0.053</v>
      </c>
      <c r="J72" s="150">
        <v>0.083</v>
      </c>
      <c r="K72" s="32"/>
    </row>
    <row r="73" spans="1:11" s="33" customFormat="1" ht="11.25" customHeight="1">
      <c r="A73" s="35" t="s">
        <v>56</v>
      </c>
      <c r="B73" s="29"/>
      <c r="C73" s="30">
        <v>7955</v>
      </c>
      <c r="D73" s="30">
        <v>5082</v>
      </c>
      <c r="E73" s="30">
        <v>3350</v>
      </c>
      <c r="F73" s="31"/>
      <c r="G73" s="31"/>
      <c r="H73" s="150">
        <v>8.995</v>
      </c>
      <c r="I73" s="150">
        <v>5.748</v>
      </c>
      <c r="J73" s="150">
        <v>3.786</v>
      </c>
      <c r="K73" s="32"/>
    </row>
    <row r="74" spans="1:11" s="33" customFormat="1" ht="11.25" customHeight="1">
      <c r="A74" s="35" t="s">
        <v>57</v>
      </c>
      <c r="B74" s="29"/>
      <c r="C74" s="30">
        <v>4664</v>
      </c>
      <c r="D74" s="30">
        <v>3680</v>
      </c>
      <c r="E74" s="30">
        <v>3100</v>
      </c>
      <c r="F74" s="31"/>
      <c r="G74" s="31"/>
      <c r="H74" s="150">
        <v>9.328</v>
      </c>
      <c r="I74" s="150">
        <v>3.665</v>
      </c>
      <c r="J74" s="150">
        <v>6.2</v>
      </c>
      <c r="K74" s="32"/>
    </row>
    <row r="75" spans="1:11" s="33" customFormat="1" ht="11.25" customHeight="1">
      <c r="A75" s="35" t="s">
        <v>58</v>
      </c>
      <c r="B75" s="29"/>
      <c r="C75" s="30">
        <v>1597</v>
      </c>
      <c r="D75" s="30">
        <v>1385</v>
      </c>
      <c r="E75" s="30">
        <v>1105</v>
      </c>
      <c r="F75" s="31"/>
      <c r="G75" s="31"/>
      <c r="H75" s="150">
        <v>1.016</v>
      </c>
      <c r="I75" s="150">
        <v>0.886</v>
      </c>
      <c r="J75" s="150">
        <v>0.45</v>
      </c>
      <c r="K75" s="32"/>
    </row>
    <row r="76" spans="1:11" s="33" customFormat="1" ht="11.25" customHeight="1">
      <c r="A76" s="35" t="s">
        <v>59</v>
      </c>
      <c r="B76" s="29"/>
      <c r="C76" s="30">
        <v>1598</v>
      </c>
      <c r="D76" s="30">
        <v>1334</v>
      </c>
      <c r="E76" s="30">
        <v>1025</v>
      </c>
      <c r="F76" s="31"/>
      <c r="G76" s="31"/>
      <c r="H76" s="150">
        <v>1.297</v>
      </c>
      <c r="I76" s="150">
        <v>1.689</v>
      </c>
      <c r="J76" s="150">
        <v>1.23</v>
      </c>
      <c r="K76" s="32"/>
    </row>
    <row r="77" spans="1:11" s="33" customFormat="1" ht="11.25" customHeight="1">
      <c r="A77" s="35" t="s">
        <v>60</v>
      </c>
      <c r="B77" s="29"/>
      <c r="C77" s="30">
        <v>507</v>
      </c>
      <c r="D77" s="30">
        <v>342</v>
      </c>
      <c r="E77" s="30">
        <v>233</v>
      </c>
      <c r="F77" s="31"/>
      <c r="G77" s="31"/>
      <c r="H77" s="150">
        <v>0.368</v>
      </c>
      <c r="I77" s="150">
        <v>0.257</v>
      </c>
      <c r="J77" s="150">
        <v>0.206</v>
      </c>
      <c r="K77" s="32"/>
    </row>
    <row r="78" spans="1:11" s="33" customFormat="1" ht="11.25" customHeight="1">
      <c r="A78" s="35" t="s">
        <v>61</v>
      </c>
      <c r="B78" s="29"/>
      <c r="C78" s="30">
        <v>3636</v>
      </c>
      <c r="D78" s="30">
        <v>2582</v>
      </c>
      <c r="E78" s="30">
        <v>1400</v>
      </c>
      <c r="F78" s="31"/>
      <c r="G78" s="31"/>
      <c r="H78" s="150">
        <v>4.208</v>
      </c>
      <c r="I78" s="150">
        <v>2.169</v>
      </c>
      <c r="J78" s="150">
        <v>1.596</v>
      </c>
      <c r="K78" s="32"/>
    </row>
    <row r="79" spans="1:11" s="33" customFormat="1" ht="11.25" customHeight="1">
      <c r="A79" s="35" t="s">
        <v>62</v>
      </c>
      <c r="B79" s="29"/>
      <c r="C79" s="30">
        <v>30455</v>
      </c>
      <c r="D79" s="30">
        <v>17007</v>
      </c>
      <c r="E79" s="30">
        <v>11800</v>
      </c>
      <c r="F79" s="31"/>
      <c r="G79" s="31"/>
      <c r="H79" s="150">
        <v>46.995</v>
      </c>
      <c r="I79" s="150">
        <v>20.408</v>
      </c>
      <c r="J79" s="150">
        <v>15.93</v>
      </c>
      <c r="K79" s="32"/>
    </row>
    <row r="80" spans="1:11" s="42" customFormat="1" ht="11.25" customHeight="1">
      <c r="A80" s="43" t="s">
        <v>63</v>
      </c>
      <c r="B80" s="37"/>
      <c r="C80" s="38">
        <v>50551</v>
      </c>
      <c r="D80" s="38">
        <v>31578</v>
      </c>
      <c r="E80" s="38">
        <v>22175</v>
      </c>
      <c r="F80" s="39">
        <v>70.22294002153397</v>
      </c>
      <c r="G80" s="40"/>
      <c r="H80" s="151">
        <v>72.256</v>
      </c>
      <c r="I80" s="152">
        <v>34.875</v>
      </c>
      <c r="J80" s="152">
        <v>29.481</v>
      </c>
      <c r="K80" s="41">
        <v>84.53333333333335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20</v>
      </c>
      <c r="F82" s="31"/>
      <c r="G82" s="31"/>
      <c r="H82" s="150">
        <v>0.019</v>
      </c>
      <c r="I82" s="150">
        <v>0.019</v>
      </c>
      <c r="J82" s="150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24</v>
      </c>
      <c r="D84" s="38">
        <v>24</v>
      </c>
      <c r="E84" s="38">
        <v>20</v>
      </c>
      <c r="F84" s="39">
        <v>83.33333333333333</v>
      </c>
      <c r="G84" s="40"/>
      <c r="H84" s="151">
        <v>0.019</v>
      </c>
      <c r="I84" s="152">
        <v>0.019</v>
      </c>
      <c r="J84" s="152">
        <v>0.015</v>
      </c>
      <c r="K84" s="41">
        <v>78.94736842105263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70609</v>
      </c>
      <c r="D87" s="53">
        <v>51662.68</v>
      </c>
      <c r="E87" s="53">
        <v>38326</v>
      </c>
      <c r="F87" s="54">
        <f>IF(D87&gt;0,100*E87/D87,0)</f>
        <v>74.18507905513225</v>
      </c>
      <c r="G87" s="40"/>
      <c r="H87" s="155">
        <v>91.456</v>
      </c>
      <c r="I87" s="156">
        <v>47.658</v>
      </c>
      <c r="J87" s="156">
        <v>44.717</v>
      </c>
      <c r="K87" s="54">
        <f>IF(I87&gt;0,100*J87/I87,0)</f>
        <v>93.82894792060094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v>100</v>
      </c>
      <c r="G17" s="40"/>
      <c r="H17" s="151">
        <v>0.004</v>
      </c>
      <c r="I17" s="152">
        <v>0.004</v>
      </c>
      <c r="J17" s="152">
        <v>0.004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441</v>
      </c>
      <c r="D19" s="30">
        <v>441</v>
      </c>
      <c r="E19" s="30">
        <v>453</v>
      </c>
      <c r="F19" s="31"/>
      <c r="G19" s="31"/>
      <c r="H19" s="150">
        <v>1.103</v>
      </c>
      <c r="I19" s="150">
        <v>1.191</v>
      </c>
      <c r="J19" s="150">
        <v>1.245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441</v>
      </c>
      <c r="D22" s="38">
        <v>441</v>
      </c>
      <c r="E22" s="38">
        <v>453</v>
      </c>
      <c r="F22" s="39">
        <v>102.72108843537416</v>
      </c>
      <c r="G22" s="40"/>
      <c r="H22" s="151">
        <v>1.103</v>
      </c>
      <c r="I22" s="152">
        <v>1.191</v>
      </c>
      <c r="J22" s="152">
        <v>1.245</v>
      </c>
      <c r="K22" s="41">
        <v>104.53400503778339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3516</v>
      </c>
      <c r="D24" s="38">
        <v>2837</v>
      </c>
      <c r="E24" s="38">
        <v>1841</v>
      </c>
      <c r="F24" s="39">
        <v>64.89249206908707</v>
      </c>
      <c r="G24" s="40"/>
      <c r="H24" s="151">
        <v>7.312</v>
      </c>
      <c r="I24" s="152">
        <v>4.759</v>
      </c>
      <c r="J24" s="152">
        <v>2.861</v>
      </c>
      <c r="K24" s="41">
        <v>60.11767177978567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541</v>
      </c>
      <c r="D26" s="38">
        <v>400</v>
      </c>
      <c r="E26" s="38">
        <v>300</v>
      </c>
      <c r="F26" s="39">
        <v>75</v>
      </c>
      <c r="G26" s="40"/>
      <c r="H26" s="151">
        <v>1.498</v>
      </c>
      <c r="I26" s="152">
        <v>1.1</v>
      </c>
      <c r="J26" s="152">
        <v>0.8</v>
      </c>
      <c r="K26" s="41">
        <v>72.72727272727272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9048</v>
      </c>
      <c r="D28" s="30">
        <v>5893</v>
      </c>
      <c r="E28" s="30">
        <v>3958</v>
      </c>
      <c r="F28" s="31"/>
      <c r="G28" s="31"/>
      <c r="H28" s="150">
        <v>22.549</v>
      </c>
      <c r="I28" s="150">
        <v>13.896</v>
      </c>
      <c r="J28" s="150">
        <v>14.196</v>
      </c>
      <c r="K28" s="32"/>
    </row>
    <row r="29" spans="1:11" s="33" customFormat="1" ht="11.25" customHeight="1">
      <c r="A29" s="35" t="s">
        <v>21</v>
      </c>
      <c r="B29" s="29"/>
      <c r="C29" s="30">
        <v>368</v>
      </c>
      <c r="D29" s="30">
        <v>432</v>
      </c>
      <c r="E29" s="30">
        <v>311</v>
      </c>
      <c r="F29" s="31"/>
      <c r="G29" s="31"/>
      <c r="H29" s="150">
        <v>0.452</v>
      </c>
      <c r="I29" s="150">
        <v>0.436</v>
      </c>
      <c r="J29" s="150">
        <v>0.277</v>
      </c>
      <c r="K29" s="32"/>
    </row>
    <row r="30" spans="1:11" s="33" customFormat="1" ht="11.25" customHeight="1">
      <c r="A30" s="35" t="s">
        <v>22</v>
      </c>
      <c r="B30" s="29"/>
      <c r="C30" s="30">
        <v>3883</v>
      </c>
      <c r="D30" s="30">
        <v>3566</v>
      </c>
      <c r="E30" s="30">
        <v>2253</v>
      </c>
      <c r="F30" s="31"/>
      <c r="G30" s="31"/>
      <c r="H30" s="150">
        <v>3.96</v>
      </c>
      <c r="I30" s="150">
        <v>3.564</v>
      </c>
      <c r="J30" s="150">
        <v>2.543</v>
      </c>
      <c r="K30" s="32"/>
    </row>
    <row r="31" spans="1:11" s="42" customFormat="1" ht="11.25" customHeight="1">
      <c r="A31" s="43" t="s">
        <v>23</v>
      </c>
      <c r="B31" s="37"/>
      <c r="C31" s="38">
        <v>13299</v>
      </c>
      <c r="D31" s="38">
        <v>9891</v>
      </c>
      <c r="E31" s="38">
        <v>6522</v>
      </c>
      <c r="F31" s="39">
        <v>65.9387321807704</v>
      </c>
      <c r="G31" s="40"/>
      <c r="H31" s="151">
        <v>26.961000000000002</v>
      </c>
      <c r="I31" s="152">
        <v>17.896</v>
      </c>
      <c r="J31" s="152">
        <v>17.016</v>
      </c>
      <c r="K31" s="41">
        <v>95.08270004470272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1141</v>
      </c>
      <c r="D33" s="30">
        <v>1000</v>
      </c>
      <c r="E33" s="30">
        <v>880</v>
      </c>
      <c r="F33" s="31"/>
      <c r="G33" s="31"/>
      <c r="H33" s="150">
        <v>2.974</v>
      </c>
      <c r="I33" s="150">
        <v>1.85</v>
      </c>
      <c r="J33" s="150">
        <v>2.1</v>
      </c>
      <c r="K33" s="32"/>
    </row>
    <row r="34" spans="1:11" s="33" customFormat="1" ht="11.25" customHeight="1">
      <c r="A34" s="35" t="s">
        <v>25</v>
      </c>
      <c r="B34" s="29"/>
      <c r="C34" s="30">
        <v>360</v>
      </c>
      <c r="D34" s="30">
        <v>360</v>
      </c>
      <c r="E34" s="30">
        <v>286</v>
      </c>
      <c r="F34" s="31"/>
      <c r="G34" s="31"/>
      <c r="H34" s="150">
        <v>0.632</v>
      </c>
      <c r="I34" s="150">
        <v>0.63</v>
      </c>
      <c r="J34" s="150">
        <v>0.48</v>
      </c>
      <c r="K34" s="32"/>
    </row>
    <row r="35" spans="1:11" s="33" customFormat="1" ht="11.25" customHeight="1">
      <c r="A35" s="35" t="s">
        <v>26</v>
      </c>
      <c r="B35" s="29"/>
      <c r="C35" s="30">
        <v>7374</v>
      </c>
      <c r="D35" s="30">
        <v>8000</v>
      </c>
      <c r="E35" s="30">
        <v>8000</v>
      </c>
      <c r="F35" s="31"/>
      <c r="G35" s="31"/>
      <c r="H35" s="150">
        <v>18.806</v>
      </c>
      <c r="I35" s="150">
        <v>20</v>
      </c>
      <c r="J35" s="150">
        <v>17.5</v>
      </c>
      <c r="K35" s="32"/>
    </row>
    <row r="36" spans="1:11" s="33" customFormat="1" ht="11.25" customHeight="1">
      <c r="A36" s="35" t="s">
        <v>27</v>
      </c>
      <c r="B36" s="29"/>
      <c r="C36" s="30">
        <v>877</v>
      </c>
      <c r="D36" s="30">
        <v>877</v>
      </c>
      <c r="E36" s="30">
        <v>790</v>
      </c>
      <c r="F36" s="31"/>
      <c r="G36" s="31"/>
      <c r="H36" s="150">
        <v>0.739</v>
      </c>
      <c r="I36" s="150">
        <v>0.739</v>
      </c>
      <c r="J36" s="150">
        <v>0.85</v>
      </c>
      <c r="K36" s="32"/>
    </row>
    <row r="37" spans="1:11" s="42" customFormat="1" ht="11.25" customHeight="1">
      <c r="A37" s="36" t="s">
        <v>28</v>
      </c>
      <c r="B37" s="37"/>
      <c r="C37" s="38">
        <v>9752</v>
      </c>
      <c r="D37" s="38">
        <v>10237</v>
      </c>
      <c r="E37" s="38">
        <v>9956</v>
      </c>
      <c r="F37" s="39">
        <v>97.25505519195076</v>
      </c>
      <c r="G37" s="40"/>
      <c r="H37" s="151">
        <v>23.151000000000003</v>
      </c>
      <c r="I37" s="152">
        <v>23.219</v>
      </c>
      <c r="J37" s="152">
        <v>20.93</v>
      </c>
      <c r="K37" s="41">
        <v>90.14169430208018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540</v>
      </c>
      <c r="D39" s="38">
        <v>500</v>
      </c>
      <c r="E39" s="38">
        <v>450</v>
      </c>
      <c r="F39" s="39">
        <v>90</v>
      </c>
      <c r="G39" s="40"/>
      <c r="H39" s="151">
        <v>0.583</v>
      </c>
      <c r="I39" s="152">
        <v>0.5</v>
      </c>
      <c r="J39" s="152">
        <v>0.405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537</v>
      </c>
      <c r="D41" s="30">
        <v>701</v>
      </c>
      <c r="E41" s="30">
        <v>548</v>
      </c>
      <c r="F41" s="31"/>
      <c r="G41" s="31"/>
      <c r="H41" s="150">
        <v>1.196</v>
      </c>
      <c r="I41" s="150">
        <v>0.487</v>
      </c>
      <c r="J41" s="150">
        <v>0.892</v>
      </c>
      <c r="K41" s="32"/>
    </row>
    <row r="42" spans="1:11" s="33" customFormat="1" ht="11.25" customHeight="1">
      <c r="A42" s="35" t="s">
        <v>31</v>
      </c>
      <c r="B42" s="29"/>
      <c r="C42" s="30">
        <v>4467</v>
      </c>
      <c r="D42" s="30">
        <v>3637</v>
      </c>
      <c r="E42" s="30">
        <v>2167</v>
      </c>
      <c r="F42" s="31"/>
      <c r="G42" s="31"/>
      <c r="H42" s="150">
        <v>8.107</v>
      </c>
      <c r="I42" s="150">
        <v>3.273</v>
      </c>
      <c r="J42" s="150">
        <v>3.901</v>
      </c>
      <c r="K42" s="32"/>
    </row>
    <row r="43" spans="1:11" s="33" customFormat="1" ht="11.25" customHeight="1">
      <c r="A43" s="35" t="s">
        <v>32</v>
      </c>
      <c r="B43" s="29"/>
      <c r="C43" s="30">
        <v>674</v>
      </c>
      <c r="D43" s="30">
        <v>785</v>
      </c>
      <c r="E43" s="30">
        <v>453</v>
      </c>
      <c r="F43" s="31"/>
      <c r="G43" s="31"/>
      <c r="H43" s="150">
        <v>0.834</v>
      </c>
      <c r="I43" s="150">
        <v>0.529</v>
      </c>
      <c r="J43" s="150">
        <v>0.548</v>
      </c>
      <c r="K43" s="32"/>
    </row>
    <row r="44" spans="1:11" s="33" customFormat="1" ht="11.25" customHeight="1">
      <c r="A44" s="35" t="s">
        <v>33</v>
      </c>
      <c r="B44" s="29"/>
      <c r="C44" s="30">
        <v>5826</v>
      </c>
      <c r="D44" s="30">
        <v>6402</v>
      </c>
      <c r="E44" s="30">
        <v>4365</v>
      </c>
      <c r="F44" s="31"/>
      <c r="G44" s="31"/>
      <c r="H44" s="150">
        <v>10.834</v>
      </c>
      <c r="I44" s="150">
        <v>4.048</v>
      </c>
      <c r="J44" s="150">
        <v>9.864</v>
      </c>
      <c r="K44" s="32"/>
    </row>
    <row r="45" spans="1:11" s="33" customFormat="1" ht="11.25" customHeight="1">
      <c r="A45" s="35" t="s">
        <v>34</v>
      </c>
      <c r="B45" s="29"/>
      <c r="C45" s="30">
        <v>1666</v>
      </c>
      <c r="D45" s="30">
        <v>2034</v>
      </c>
      <c r="E45" s="30">
        <v>1847</v>
      </c>
      <c r="F45" s="31"/>
      <c r="G45" s="31"/>
      <c r="H45" s="150">
        <v>2.225</v>
      </c>
      <c r="I45" s="150">
        <v>1.183</v>
      </c>
      <c r="J45" s="150">
        <v>2.504</v>
      </c>
      <c r="K45" s="32"/>
    </row>
    <row r="46" spans="1:11" s="33" customFormat="1" ht="11.25" customHeight="1">
      <c r="A46" s="35" t="s">
        <v>35</v>
      </c>
      <c r="B46" s="29"/>
      <c r="C46" s="30">
        <v>782</v>
      </c>
      <c r="D46" s="30">
        <v>1057</v>
      </c>
      <c r="E46" s="30">
        <v>985</v>
      </c>
      <c r="F46" s="31"/>
      <c r="G46" s="31"/>
      <c r="H46" s="150">
        <v>0.648</v>
      </c>
      <c r="I46" s="150">
        <v>0.788</v>
      </c>
      <c r="J46" s="150">
        <v>1.104</v>
      </c>
      <c r="K46" s="32"/>
    </row>
    <row r="47" spans="1:11" s="33" customFormat="1" ht="11.25" customHeight="1">
      <c r="A47" s="35" t="s">
        <v>36</v>
      </c>
      <c r="B47" s="29"/>
      <c r="C47" s="30">
        <v>540</v>
      </c>
      <c r="D47" s="30">
        <v>516</v>
      </c>
      <c r="E47" s="30">
        <v>383</v>
      </c>
      <c r="F47" s="31"/>
      <c r="G47" s="31"/>
      <c r="H47" s="150">
        <v>0.455</v>
      </c>
      <c r="I47" s="150">
        <v>0.323</v>
      </c>
      <c r="J47" s="150">
        <v>0.347</v>
      </c>
      <c r="K47" s="32"/>
    </row>
    <row r="48" spans="1:11" s="33" customFormat="1" ht="11.25" customHeight="1">
      <c r="A48" s="35" t="s">
        <v>37</v>
      </c>
      <c r="B48" s="29"/>
      <c r="C48" s="30">
        <v>19990</v>
      </c>
      <c r="D48" s="30">
        <v>21710</v>
      </c>
      <c r="E48" s="30">
        <v>19007</v>
      </c>
      <c r="F48" s="31"/>
      <c r="G48" s="31"/>
      <c r="H48" s="150">
        <v>39.98</v>
      </c>
      <c r="I48" s="150">
        <v>21.71</v>
      </c>
      <c r="J48" s="150">
        <v>40.527</v>
      </c>
      <c r="K48" s="32"/>
    </row>
    <row r="49" spans="1:11" s="33" customFormat="1" ht="11.25" customHeight="1">
      <c r="A49" s="35" t="s">
        <v>38</v>
      </c>
      <c r="B49" s="29"/>
      <c r="C49" s="30">
        <v>7222</v>
      </c>
      <c r="D49" s="30">
        <v>8132</v>
      </c>
      <c r="E49" s="30">
        <v>7843</v>
      </c>
      <c r="F49" s="31"/>
      <c r="G49" s="31"/>
      <c r="H49" s="150">
        <v>12.524</v>
      </c>
      <c r="I49" s="150">
        <v>9.23</v>
      </c>
      <c r="J49" s="150">
        <v>19.309</v>
      </c>
      <c r="K49" s="32"/>
    </row>
    <row r="50" spans="1:11" s="42" customFormat="1" ht="11.25" customHeight="1">
      <c r="A50" s="43" t="s">
        <v>39</v>
      </c>
      <c r="B50" s="37"/>
      <c r="C50" s="38">
        <v>41704</v>
      </c>
      <c r="D50" s="38">
        <v>44974</v>
      </c>
      <c r="E50" s="38">
        <v>37598</v>
      </c>
      <c r="F50" s="39">
        <v>83.59941299417441</v>
      </c>
      <c r="G50" s="40"/>
      <c r="H50" s="151">
        <v>76.803</v>
      </c>
      <c r="I50" s="152">
        <v>41.571</v>
      </c>
      <c r="J50" s="152">
        <v>78.99600000000001</v>
      </c>
      <c r="K50" s="41">
        <v>190.02670130619907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4047</v>
      </c>
      <c r="D52" s="38">
        <v>4047</v>
      </c>
      <c r="E52" s="38">
        <v>5899</v>
      </c>
      <c r="F52" s="39">
        <v>145.76229305658512</v>
      </c>
      <c r="G52" s="40"/>
      <c r="H52" s="151">
        <v>5.477</v>
      </c>
      <c r="I52" s="152">
        <v>5.477</v>
      </c>
      <c r="J52" s="152">
        <v>3.575</v>
      </c>
      <c r="K52" s="41">
        <v>65.27295964944312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13068</v>
      </c>
      <c r="D54" s="30">
        <v>12922</v>
      </c>
      <c r="E54" s="30">
        <v>7726</v>
      </c>
      <c r="F54" s="31"/>
      <c r="G54" s="31"/>
      <c r="H54" s="150">
        <v>20.399</v>
      </c>
      <c r="I54" s="150">
        <v>18.277</v>
      </c>
      <c r="J54" s="150">
        <v>16.071</v>
      </c>
      <c r="K54" s="32"/>
    </row>
    <row r="55" spans="1:11" s="33" customFormat="1" ht="11.25" customHeight="1">
      <c r="A55" s="35" t="s">
        <v>42</v>
      </c>
      <c r="B55" s="29"/>
      <c r="C55" s="30">
        <v>15605</v>
      </c>
      <c r="D55" s="30">
        <v>13244</v>
      </c>
      <c r="E55" s="30">
        <v>9650</v>
      </c>
      <c r="F55" s="31"/>
      <c r="G55" s="31"/>
      <c r="H55" s="150">
        <v>26.451</v>
      </c>
      <c r="I55" s="150">
        <v>20.434</v>
      </c>
      <c r="J55" s="150">
        <v>17.37</v>
      </c>
      <c r="K55" s="32"/>
    </row>
    <row r="56" spans="1:11" s="33" customFormat="1" ht="11.25" customHeight="1">
      <c r="A56" s="35" t="s">
        <v>43</v>
      </c>
      <c r="B56" s="29"/>
      <c r="C56" s="30">
        <v>10089</v>
      </c>
      <c r="D56" s="30">
        <v>9444</v>
      </c>
      <c r="E56" s="30">
        <v>6467</v>
      </c>
      <c r="F56" s="31"/>
      <c r="G56" s="31"/>
      <c r="H56" s="150">
        <v>9.589</v>
      </c>
      <c r="I56" s="150">
        <v>8.37</v>
      </c>
      <c r="J56" s="150">
        <v>8.4</v>
      </c>
      <c r="K56" s="32"/>
    </row>
    <row r="57" spans="1:11" s="33" customFormat="1" ht="11.25" customHeight="1">
      <c r="A57" s="35" t="s">
        <v>44</v>
      </c>
      <c r="B57" s="29"/>
      <c r="C57" s="30">
        <v>6399</v>
      </c>
      <c r="D57" s="30">
        <v>7038</v>
      </c>
      <c r="E57" s="30">
        <v>5150</v>
      </c>
      <c r="F57" s="31"/>
      <c r="G57" s="31"/>
      <c r="H57" s="150">
        <v>16.351</v>
      </c>
      <c r="I57" s="150">
        <v>7.523</v>
      </c>
      <c r="J57" s="150">
        <v>15.45</v>
      </c>
      <c r="K57" s="32"/>
    </row>
    <row r="58" spans="1:11" s="33" customFormat="1" ht="11.25" customHeight="1">
      <c r="A58" s="35" t="s">
        <v>45</v>
      </c>
      <c r="B58" s="29"/>
      <c r="C58" s="30">
        <v>8185</v>
      </c>
      <c r="D58" s="30">
        <v>9037</v>
      </c>
      <c r="E58" s="30">
        <v>6457</v>
      </c>
      <c r="F58" s="31"/>
      <c r="G58" s="31"/>
      <c r="H58" s="150">
        <v>15.419</v>
      </c>
      <c r="I58" s="150">
        <v>4.898</v>
      </c>
      <c r="J58" s="150">
        <v>14.176</v>
      </c>
      <c r="K58" s="32"/>
    </row>
    <row r="59" spans="1:11" s="42" customFormat="1" ht="11.25" customHeight="1">
      <c r="A59" s="36" t="s">
        <v>46</v>
      </c>
      <c r="B59" s="37"/>
      <c r="C59" s="38">
        <v>53346</v>
      </c>
      <c r="D59" s="38">
        <v>51685</v>
      </c>
      <c r="E59" s="38">
        <v>35450</v>
      </c>
      <c r="F59" s="39">
        <v>68.58856534777982</v>
      </c>
      <c r="G59" s="40"/>
      <c r="H59" s="151">
        <v>88.20899999999999</v>
      </c>
      <c r="I59" s="152">
        <v>59.501999999999995</v>
      </c>
      <c r="J59" s="152">
        <v>71.467</v>
      </c>
      <c r="K59" s="41">
        <v>120.10856777923432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61</v>
      </c>
      <c r="D61" s="30">
        <v>40</v>
      </c>
      <c r="E61" s="30">
        <v>40</v>
      </c>
      <c r="F61" s="31"/>
      <c r="G61" s="31"/>
      <c r="H61" s="150">
        <v>0.063</v>
      </c>
      <c r="I61" s="150">
        <v>0.04</v>
      </c>
      <c r="J61" s="150">
        <v>0.033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127</v>
      </c>
      <c r="D63" s="30">
        <v>127</v>
      </c>
      <c r="E63" s="30">
        <v>392</v>
      </c>
      <c r="F63" s="31"/>
      <c r="G63" s="31"/>
      <c r="H63" s="150">
        <v>0.111</v>
      </c>
      <c r="I63" s="150">
        <v>0.218</v>
      </c>
      <c r="J63" s="150">
        <v>0.729</v>
      </c>
      <c r="K63" s="32"/>
    </row>
    <row r="64" spans="1:11" s="42" customFormat="1" ht="11.25" customHeight="1">
      <c r="A64" s="36" t="s">
        <v>50</v>
      </c>
      <c r="B64" s="37"/>
      <c r="C64" s="38">
        <v>188</v>
      </c>
      <c r="D64" s="38">
        <v>167</v>
      </c>
      <c r="E64" s="38">
        <v>432</v>
      </c>
      <c r="F64" s="39">
        <v>258.68263473053895</v>
      </c>
      <c r="G64" s="40"/>
      <c r="H64" s="151">
        <v>0.174</v>
      </c>
      <c r="I64" s="152">
        <v>0.258</v>
      </c>
      <c r="J64" s="152">
        <v>0.762</v>
      </c>
      <c r="K64" s="41">
        <v>295.3488372093023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73</v>
      </c>
      <c r="D66" s="38">
        <v>58</v>
      </c>
      <c r="E66" s="38">
        <v>18</v>
      </c>
      <c r="F66" s="39">
        <v>31.03448275862069</v>
      </c>
      <c r="G66" s="40"/>
      <c r="H66" s="151">
        <v>0.067</v>
      </c>
      <c r="I66" s="152">
        <v>0.052</v>
      </c>
      <c r="J66" s="152">
        <v>0.048</v>
      </c>
      <c r="K66" s="41">
        <v>92.3076923076923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5917</v>
      </c>
      <c r="D68" s="30">
        <v>6000</v>
      </c>
      <c r="E68" s="30">
        <v>6000</v>
      </c>
      <c r="F68" s="31"/>
      <c r="G68" s="31"/>
      <c r="H68" s="150">
        <v>6.982</v>
      </c>
      <c r="I68" s="150">
        <v>5</v>
      </c>
      <c r="J68" s="150">
        <v>6.5</v>
      </c>
      <c r="K68" s="32"/>
    </row>
    <row r="69" spans="1:11" s="33" customFormat="1" ht="11.25" customHeight="1">
      <c r="A69" s="35" t="s">
        <v>53</v>
      </c>
      <c r="B69" s="29"/>
      <c r="C69" s="30">
        <v>252</v>
      </c>
      <c r="D69" s="30">
        <v>160</v>
      </c>
      <c r="E69" s="30">
        <v>220</v>
      </c>
      <c r="F69" s="31"/>
      <c r="G69" s="31"/>
      <c r="H69" s="150">
        <v>0.239</v>
      </c>
      <c r="I69" s="150">
        <v>0.1</v>
      </c>
      <c r="J69" s="150">
        <v>0.2</v>
      </c>
      <c r="K69" s="32"/>
    </row>
    <row r="70" spans="1:11" s="42" customFormat="1" ht="11.25" customHeight="1">
      <c r="A70" s="36" t="s">
        <v>54</v>
      </c>
      <c r="B70" s="37"/>
      <c r="C70" s="38">
        <v>6169</v>
      </c>
      <c r="D70" s="38">
        <v>6160</v>
      </c>
      <c r="E70" s="38">
        <v>6220</v>
      </c>
      <c r="F70" s="39">
        <v>100.97402597402598</v>
      </c>
      <c r="G70" s="40"/>
      <c r="H70" s="151">
        <v>7.221</v>
      </c>
      <c r="I70" s="152">
        <v>5.1</v>
      </c>
      <c r="J70" s="152">
        <v>6.7</v>
      </c>
      <c r="K70" s="41">
        <v>131.37254901960785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37</v>
      </c>
      <c r="D72" s="30">
        <v>30</v>
      </c>
      <c r="E72" s="30">
        <v>53</v>
      </c>
      <c r="F72" s="31"/>
      <c r="G72" s="31"/>
      <c r="H72" s="150">
        <v>0.024</v>
      </c>
      <c r="I72" s="150">
        <v>0.031</v>
      </c>
      <c r="J72" s="150">
        <v>0.049</v>
      </c>
      <c r="K72" s="32"/>
    </row>
    <row r="73" spans="1:11" s="33" customFormat="1" ht="11.25" customHeight="1">
      <c r="A73" s="35" t="s">
        <v>56</v>
      </c>
      <c r="B73" s="29"/>
      <c r="C73" s="30">
        <v>926</v>
      </c>
      <c r="D73" s="30">
        <v>526</v>
      </c>
      <c r="E73" s="30">
        <v>870</v>
      </c>
      <c r="F73" s="31"/>
      <c r="G73" s="31"/>
      <c r="H73" s="150">
        <v>1.036</v>
      </c>
      <c r="I73" s="150">
        <v>0.589</v>
      </c>
      <c r="J73" s="150">
        <v>0.975</v>
      </c>
      <c r="K73" s="32"/>
    </row>
    <row r="74" spans="1:11" s="33" customFormat="1" ht="11.25" customHeight="1">
      <c r="A74" s="35" t="s">
        <v>57</v>
      </c>
      <c r="B74" s="29"/>
      <c r="C74" s="30">
        <v>7062</v>
      </c>
      <c r="D74" s="30">
        <v>6288</v>
      </c>
      <c r="E74" s="30">
        <v>5850</v>
      </c>
      <c r="F74" s="31"/>
      <c r="G74" s="31"/>
      <c r="H74" s="150">
        <v>14.124</v>
      </c>
      <c r="I74" s="150">
        <v>6.107</v>
      </c>
      <c r="J74" s="150">
        <v>10</v>
      </c>
      <c r="K74" s="32"/>
    </row>
    <row r="75" spans="1:11" s="33" customFormat="1" ht="11.25" customHeight="1">
      <c r="A75" s="35" t="s">
        <v>58</v>
      </c>
      <c r="B75" s="29"/>
      <c r="C75" s="30">
        <v>1724</v>
      </c>
      <c r="D75" s="30">
        <v>1772</v>
      </c>
      <c r="E75" s="30">
        <v>1301</v>
      </c>
      <c r="F75" s="31"/>
      <c r="G75" s="31"/>
      <c r="H75" s="150">
        <v>1.236</v>
      </c>
      <c r="I75" s="150">
        <v>1.262</v>
      </c>
      <c r="J75" s="150">
        <v>0.931</v>
      </c>
      <c r="K75" s="32"/>
    </row>
    <row r="76" spans="1:11" s="33" customFormat="1" ht="11.25" customHeight="1">
      <c r="A76" s="35" t="s">
        <v>59</v>
      </c>
      <c r="B76" s="29"/>
      <c r="C76" s="30">
        <v>104</v>
      </c>
      <c r="D76" s="30">
        <v>175</v>
      </c>
      <c r="E76" s="30">
        <v>225</v>
      </c>
      <c r="F76" s="31"/>
      <c r="G76" s="31"/>
      <c r="H76" s="150">
        <v>0.111</v>
      </c>
      <c r="I76" s="150">
        <v>0.209</v>
      </c>
      <c r="J76" s="150">
        <v>0.269</v>
      </c>
      <c r="K76" s="32"/>
    </row>
    <row r="77" spans="1:11" s="33" customFormat="1" ht="11.25" customHeight="1">
      <c r="A77" s="35" t="s">
        <v>60</v>
      </c>
      <c r="B77" s="29"/>
      <c r="C77" s="30">
        <v>113</v>
      </c>
      <c r="D77" s="30">
        <v>185</v>
      </c>
      <c r="E77" s="30">
        <v>170</v>
      </c>
      <c r="F77" s="31"/>
      <c r="G77" s="31"/>
      <c r="H77" s="150">
        <v>0.083</v>
      </c>
      <c r="I77" s="150">
        <v>0.176</v>
      </c>
      <c r="J77" s="150">
        <v>0.159</v>
      </c>
      <c r="K77" s="32"/>
    </row>
    <row r="78" spans="1:11" s="33" customFormat="1" ht="11.25" customHeight="1">
      <c r="A78" s="35" t="s">
        <v>61</v>
      </c>
      <c r="B78" s="29"/>
      <c r="C78" s="30">
        <v>1471</v>
      </c>
      <c r="D78" s="30">
        <v>1290</v>
      </c>
      <c r="E78" s="30">
        <v>1083</v>
      </c>
      <c r="F78" s="31"/>
      <c r="G78" s="31"/>
      <c r="H78" s="150">
        <v>1.573</v>
      </c>
      <c r="I78" s="150">
        <v>2</v>
      </c>
      <c r="J78" s="150">
        <v>1.083</v>
      </c>
      <c r="K78" s="32"/>
    </row>
    <row r="79" spans="1:11" s="33" customFormat="1" ht="11.25" customHeight="1">
      <c r="A79" s="35" t="s">
        <v>62</v>
      </c>
      <c r="B79" s="29"/>
      <c r="C79" s="30">
        <v>3936</v>
      </c>
      <c r="D79" s="30">
        <v>3361</v>
      </c>
      <c r="E79" s="30">
        <v>5000</v>
      </c>
      <c r="F79" s="31"/>
      <c r="G79" s="31"/>
      <c r="H79" s="150">
        <v>5.788</v>
      </c>
      <c r="I79" s="150">
        <v>3.025</v>
      </c>
      <c r="J79" s="150">
        <v>9</v>
      </c>
      <c r="K79" s="32"/>
    </row>
    <row r="80" spans="1:11" s="42" customFormat="1" ht="11.25" customHeight="1">
      <c r="A80" s="43" t="s">
        <v>63</v>
      </c>
      <c r="B80" s="37"/>
      <c r="C80" s="38">
        <v>15373</v>
      </c>
      <c r="D80" s="38">
        <v>13627</v>
      </c>
      <c r="E80" s="38">
        <v>14552</v>
      </c>
      <c r="F80" s="39">
        <v>106.78799442283702</v>
      </c>
      <c r="G80" s="40"/>
      <c r="H80" s="151">
        <v>23.975</v>
      </c>
      <c r="I80" s="152">
        <v>13.399000000000001</v>
      </c>
      <c r="J80" s="152">
        <v>22.466</v>
      </c>
      <c r="K80" s="41">
        <v>167.66922904694377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50">
        <v>0.026</v>
      </c>
      <c r="I82" s="150">
        <v>0.026</v>
      </c>
      <c r="J82" s="150">
        <v>0.024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50">
        <v>0.003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51">
        <v>0.028999999999999998</v>
      </c>
      <c r="I84" s="152">
        <v>0.026</v>
      </c>
      <c r="J84" s="152">
        <v>0.024</v>
      </c>
      <c r="K84" s="41">
        <v>92.3076923076923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149020</v>
      </c>
      <c r="D87" s="53">
        <v>145050</v>
      </c>
      <c r="E87" s="53">
        <v>119717</v>
      </c>
      <c r="F87" s="54">
        <f>IF(D87&gt;0,100*E87/D87,0)</f>
        <v>82.53498793519476</v>
      </c>
      <c r="G87" s="40"/>
      <c r="H87" s="155">
        <v>262.567</v>
      </c>
      <c r="I87" s="156">
        <v>174.054</v>
      </c>
      <c r="J87" s="156">
        <v>227.299</v>
      </c>
      <c r="K87" s="54">
        <f>IF(I87&gt;0,100*J87/I87,0)</f>
        <v>130.59108092890713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/>
      <c r="E19" s="30"/>
      <c r="F19" s="31"/>
      <c r="G19" s="31"/>
      <c r="H19" s="150">
        <v>0.013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/>
      <c r="E22" s="38"/>
      <c r="F22" s="39"/>
      <c r="G22" s="40"/>
      <c r="H22" s="151">
        <v>0.013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563</v>
      </c>
      <c r="D24" s="38">
        <v>706</v>
      </c>
      <c r="E24" s="38">
        <v>450</v>
      </c>
      <c r="F24" s="39">
        <v>63.73937677053824</v>
      </c>
      <c r="G24" s="40"/>
      <c r="H24" s="151">
        <v>0.391</v>
      </c>
      <c r="I24" s="152">
        <v>0.523</v>
      </c>
      <c r="J24" s="152">
        <v>0.448</v>
      </c>
      <c r="K24" s="41">
        <v>85.65965583173997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320</v>
      </c>
      <c r="D26" s="38">
        <v>350</v>
      </c>
      <c r="E26" s="38">
        <v>400</v>
      </c>
      <c r="F26" s="39">
        <v>114.28571428571429</v>
      </c>
      <c r="G26" s="40"/>
      <c r="H26" s="151">
        <v>0.342</v>
      </c>
      <c r="I26" s="152">
        <v>0.4</v>
      </c>
      <c r="J26" s="152">
        <v>0.45</v>
      </c>
      <c r="K26" s="41">
        <v>112.5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8403</v>
      </c>
      <c r="D28" s="30">
        <v>8878</v>
      </c>
      <c r="E28" s="30">
        <v>9834</v>
      </c>
      <c r="F28" s="31"/>
      <c r="G28" s="31"/>
      <c r="H28" s="150">
        <v>16.122</v>
      </c>
      <c r="I28" s="150">
        <v>12.775</v>
      </c>
      <c r="J28" s="150">
        <v>22.51</v>
      </c>
      <c r="K28" s="32"/>
    </row>
    <row r="29" spans="1:11" s="33" customFormat="1" ht="11.25" customHeight="1">
      <c r="A29" s="35" t="s">
        <v>21</v>
      </c>
      <c r="B29" s="29"/>
      <c r="C29" s="30">
        <v>452</v>
      </c>
      <c r="D29" s="30">
        <v>534</v>
      </c>
      <c r="E29" s="30">
        <v>331</v>
      </c>
      <c r="F29" s="31"/>
      <c r="G29" s="31"/>
      <c r="H29" s="150">
        <v>0.576</v>
      </c>
      <c r="I29" s="150">
        <v>0.378</v>
      </c>
      <c r="J29" s="150">
        <v>0.366</v>
      </c>
      <c r="K29" s="32"/>
    </row>
    <row r="30" spans="1:11" s="33" customFormat="1" ht="11.25" customHeight="1">
      <c r="A30" s="35" t="s">
        <v>22</v>
      </c>
      <c r="B30" s="29"/>
      <c r="C30" s="30">
        <v>3994</v>
      </c>
      <c r="D30" s="30">
        <v>4204</v>
      </c>
      <c r="E30" s="30">
        <v>5125</v>
      </c>
      <c r="F30" s="31"/>
      <c r="G30" s="31"/>
      <c r="H30" s="150">
        <v>3.105</v>
      </c>
      <c r="I30" s="150">
        <v>3.222</v>
      </c>
      <c r="J30" s="150">
        <v>3.856</v>
      </c>
      <c r="K30" s="32"/>
    </row>
    <row r="31" spans="1:11" s="42" customFormat="1" ht="11.25" customHeight="1">
      <c r="A31" s="43" t="s">
        <v>23</v>
      </c>
      <c r="B31" s="37"/>
      <c r="C31" s="38">
        <v>12849</v>
      </c>
      <c r="D31" s="38">
        <v>13616</v>
      </c>
      <c r="E31" s="38">
        <v>15290</v>
      </c>
      <c r="F31" s="39">
        <v>112.29435957696828</v>
      </c>
      <c r="G31" s="40"/>
      <c r="H31" s="151">
        <v>19.803</v>
      </c>
      <c r="I31" s="152">
        <v>16.375</v>
      </c>
      <c r="J31" s="152">
        <v>26.732</v>
      </c>
      <c r="K31" s="41">
        <v>163.24885496183205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990</v>
      </c>
      <c r="D33" s="30">
        <v>990</v>
      </c>
      <c r="E33" s="30">
        <v>100</v>
      </c>
      <c r="F33" s="31"/>
      <c r="G33" s="31"/>
      <c r="H33" s="150">
        <v>1.266</v>
      </c>
      <c r="I33" s="150">
        <v>0.9</v>
      </c>
      <c r="J33" s="150">
        <v>0.125</v>
      </c>
      <c r="K33" s="32"/>
    </row>
    <row r="34" spans="1:11" s="33" customFormat="1" ht="11.25" customHeight="1">
      <c r="A34" s="35" t="s">
        <v>25</v>
      </c>
      <c r="B34" s="29"/>
      <c r="C34" s="30">
        <v>292</v>
      </c>
      <c r="D34" s="30">
        <v>150</v>
      </c>
      <c r="E34" s="30"/>
      <c r="F34" s="31"/>
      <c r="G34" s="31"/>
      <c r="H34" s="150">
        <v>0.487</v>
      </c>
      <c r="I34" s="150">
        <v>0.25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1811</v>
      </c>
      <c r="D35" s="30">
        <v>1400</v>
      </c>
      <c r="E35" s="30">
        <v>325</v>
      </c>
      <c r="F35" s="31"/>
      <c r="G35" s="31"/>
      <c r="H35" s="150">
        <v>2.714</v>
      </c>
      <c r="I35" s="150">
        <v>1.8</v>
      </c>
      <c r="J35" s="150">
        <v>0.45</v>
      </c>
      <c r="K35" s="32"/>
    </row>
    <row r="36" spans="1:11" s="33" customFormat="1" ht="11.25" customHeight="1">
      <c r="A36" s="35" t="s">
        <v>27</v>
      </c>
      <c r="B36" s="29"/>
      <c r="C36" s="30">
        <v>181</v>
      </c>
      <c r="D36" s="30">
        <v>181</v>
      </c>
      <c r="E36" s="30">
        <v>29</v>
      </c>
      <c r="F36" s="31"/>
      <c r="G36" s="31"/>
      <c r="H36" s="150">
        <v>0.187</v>
      </c>
      <c r="I36" s="150">
        <v>0.187</v>
      </c>
      <c r="J36" s="150">
        <v>0.035</v>
      </c>
      <c r="K36" s="32"/>
    </row>
    <row r="37" spans="1:11" s="42" customFormat="1" ht="11.25" customHeight="1">
      <c r="A37" s="36" t="s">
        <v>28</v>
      </c>
      <c r="B37" s="37"/>
      <c r="C37" s="38">
        <v>3274</v>
      </c>
      <c r="D37" s="38">
        <v>2721</v>
      </c>
      <c r="E37" s="38">
        <v>454</v>
      </c>
      <c r="F37" s="39">
        <v>16.685042263873576</v>
      </c>
      <c r="G37" s="40"/>
      <c r="H37" s="151">
        <v>4.654000000000001</v>
      </c>
      <c r="I37" s="152">
        <v>3.137</v>
      </c>
      <c r="J37" s="152">
        <v>0.61</v>
      </c>
      <c r="K37" s="41">
        <v>19.44532993305706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250</v>
      </c>
      <c r="D41" s="30">
        <v>51</v>
      </c>
      <c r="E41" s="30">
        <v>141</v>
      </c>
      <c r="F41" s="31"/>
      <c r="G41" s="31"/>
      <c r="H41" s="150">
        <v>0.504</v>
      </c>
      <c r="I41" s="150">
        <v>0.015</v>
      </c>
      <c r="J41" s="150">
        <v>0.206</v>
      </c>
      <c r="K41" s="32"/>
    </row>
    <row r="42" spans="1:11" s="33" customFormat="1" ht="11.25" customHeight="1">
      <c r="A42" s="35" t="s">
        <v>31</v>
      </c>
      <c r="B42" s="29"/>
      <c r="C42" s="30">
        <v>8850</v>
      </c>
      <c r="D42" s="30">
        <v>3668</v>
      </c>
      <c r="E42" s="30">
        <v>5603</v>
      </c>
      <c r="F42" s="31"/>
      <c r="G42" s="31"/>
      <c r="H42" s="150">
        <v>12.628</v>
      </c>
      <c r="I42" s="150">
        <v>1.937</v>
      </c>
      <c r="J42" s="150">
        <v>10.728</v>
      </c>
      <c r="K42" s="32"/>
    </row>
    <row r="43" spans="1:11" s="33" customFormat="1" ht="11.25" customHeight="1">
      <c r="A43" s="35" t="s">
        <v>32</v>
      </c>
      <c r="B43" s="29"/>
      <c r="C43" s="30">
        <v>2831</v>
      </c>
      <c r="D43" s="30">
        <v>2101</v>
      </c>
      <c r="E43" s="30">
        <v>1494</v>
      </c>
      <c r="F43" s="31"/>
      <c r="G43" s="31"/>
      <c r="H43" s="150">
        <v>2.322</v>
      </c>
      <c r="I43" s="150">
        <v>0.697</v>
      </c>
      <c r="J43" s="150">
        <v>1.536</v>
      </c>
      <c r="K43" s="32"/>
    </row>
    <row r="44" spans="1:11" s="33" customFormat="1" ht="11.25" customHeight="1">
      <c r="A44" s="35" t="s">
        <v>33</v>
      </c>
      <c r="B44" s="29"/>
      <c r="C44" s="30">
        <v>11565</v>
      </c>
      <c r="D44" s="30">
        <v>6475</v>
      </c>
      <c r="E44" s="30">
        <v>9570</v>
      </c>
      <c r="F44" s="31"/>
      <c r="G44" s="31"/>
      <c r="H44" s="150">
        <v>18.504</v>
      </c>
      <c r="I44" s="150">
        <v>2.523</v>
      </c>
      <c r="J44" s="150">
        <v>18.113</v>
      </c>
      <c r="K44" s="32"/>
    </row>
    <row r="45" spans="1:11" s="33" customFormat="1" ht="11.25" customHeight="1">
      <c r="A45" s="35" t="s">
        <v>34</v>
      </c>
      <c r="B45" s="29"/>
      <c r="C45" s="30">
        <v>1788</v>
      </c>
      <c r="D45" s="30">
        <v>1276</v>
      </c>
      <c r="E45" s="30">
        <v>1281</v>
      </c>
      <c r="F45" s="31"/>
      <c r="G45" s="31"/>
      <c r="H45" s="150">
        <v>1.903</v>
      </c>
      <c r="I45" s="150">
        <v>0.776</v>
      </c>
      <c r="J45" s="150">
        <v>1.522</v>
      </c>
      <c r="K45" s="32"/>
    </row>
    <row r="46" spans="1:11" s="33" customFormat="1" ht="11.25" customHeight="1">
      <c r="A46" s="35" t="s">
        <v>35</v>
      </c>
      <c r="B46" s="29"/>
      <c r="C46" s="30">
        <v>4473</v>
      </c>
      <c r="D46" s="30">
        <v>4224</v>
      </c>
      <c r="E46" s="30">
        <v>4790</v>
      </c>
      <c r="F46" s="31"/>
      <c r="G46" s="31"/>
      <c r="H46" s="150">
        <v>3.637</v>
      </c>
      <c r="I46" s="150">
        <v>3.056</v>
      </c>
      <c r="J46" s="150">
        <v>5.338</v>
      </c>
      <c r="K46" s="32"/>
    </row>
    <row r="47" spans="1:11" s="33" customFormat="1" ht="11.25" customHeight="1">
      <c r="A47" s="35" t="s">
        <v>36</v>
      </c>
      <c r="B47" s="29"/>
      <c r="C47" s="30">
        <v>1206</v>
      </c>
      <c r="D47" s="30">
        <v>4333</v>
      </c>
      <c r="E47" s="30">
        <v>430</v>
      </c>
      <c r="F47" s="31"/>
      <c r="G47" s="31"/>
      <c r="H47" s="150">
        <v>1.596</v>
      </c>
      <c r="I47" s="150">
        <v>2.368</v>
      </c>
      <c r="J47" s="150">
        <v>0.569</v>
      </c>
      <c r="K47" s="32"/>
    </row>
    <row r="48" spans="1:11" s="33" customFormat="1" ht="11.25" customHeight="1">
      <c r="A48" s="35" t="s">
        <v>37</v>
      </c>
      <c r="B48" s="29"/>
      <c r="C48" s="30">
        <v>13143</v>
      </c>
      <c r="D48" s="30">
        <v>4200</v>
      </c>
      <c r="E48" s="30">
        <v>5000</v>
      </c>
      <c r="F48" s="31"/>
      <c r="G48" s="31"/>
      <c r="H48" s="150">
        <v>17.086</v>
      </c>
      <c r="I48" s="150">
        <v>1.68</v>
      </c>
      <c r="J48" s="150">
        <v>7.5</v>
      </c>
      <c r="K48" s="32"/>
    </row>
    <row r="49" spans="1:11" s="33" customFormat="1" ht="11.25" customHeight="1">
      <c r="A49" s="35" t="s">
        <v>38</v>
      </c>
      <c r="B49" s="29"/>
      <c r="C49" s="30">
        <v>5553</v>
      </c>
      <c r="D49" s="30">
        <v>3880</v>
      </c>
      <c r="E49" s="30">
        <v>3584</v>
      </c>
      <c r="F49" s="31"/>
      <c r="G49" s="31"/>
      <c r="H49" s="150">
        <v>6.952</v>
      </c>
      <c r="I49" s="150">
        <v>1.107</v>
      </c>
      <c r="J49" s="150">
        <v>3.56</v>
      </c>
      <c r="K49" s="32"/>
    </row>
    <row r="50" spans="1:11" s="42" customFormat="1" ht="11.25" customHeight="1">
      <c r="A50" s="43" t="s">
        <v>39</v>
      </c>
      <c r="B50" s="37"/>
      <c r="C50" s="38">
        <v>49659</v>
      </c>
      <c r="D50" s="38">
        <v>30208</v>
      </c>
      <c r="E50" s="38">
        <v>31893</v>
      </c>
      <c r="F50" s="39">
        <v>105.57799258474576</v>
      </c>
      <c r="G50" s="40"/>
      <c r="H50" s="151">
        <v>65.13199999999999</v>
      </c>
      <c r="I50" s="152">
        <v>14.159</v>
      </c>
      <c r="J50" s="152">
        <v>49.072</v>
      </c>
      <c r="K50" s="41">
        <v>346.57814817430614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715</v>
      </c>
      <c r="D52" s="38">
        <v>715</v>
      </c>
      <c r="E52" s="38">
        <v>1081</v>
      </c>
      <c r="F52" s="39">
        <v>151.1888111888112</v>
      </c>
      <c r="G52" s="40"/>
      <c r="H52" s="151">
        <v>0.893</v>
      </c>
      <c r="I52" s="152">
        <v>0.893</v>
      </c>
      <c r="J52" s="152">
        <v>0.555</v>
      </c>
      <c r="K52" s="41">
        <v>62.15005599104144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6772</v>
      </c>
      <c r="D54" s="30">
        <v>5760</v>
      </c>
      <c r="E54" s="30">
        <v>5247</v>
      </c>
      <c r="F54" s="31"/>
      <c r="G54" s="31"/>
      <c r="H54" s="150">
        <v>7.028</v>
      </c>
      <c r="I54" s="150">
        <v>5.168</v>
      </c>
      <c r="J54" s="150">
        <v>7.109</v>
      </c>
      <c r="K54" s="32"/>
    </row>
    <row r="55" spans="1:11" s="33" customFormat="1" ht="11.25" customHeight="1">
      <c r="A55" s="35" t="s">
        <v>42</v>
      </c>
      <c r="B55" s="29"/>
      <c r="C55" s="30">
        <v>2928</v>
      </c>
      <c r="D55" s="30">
        <v>2764</v>
      </c>
      <c r="E55" s="30">
        <v>3383</v>
      </c>
      <c r="F55" s="31"/>
      <c r="G55" s="31"/>
      <c r="H55" s="150">
        <v>3.522</v>
      </c>
      <c r="I55" s="150">
        <v>3.202</v>
      </c>
      <c r="J55" s="150">
        <v>4.4</v>
      </c>
      <c r="K55" s="32"/>
    </row>
    <row r="56" spans="1:11" s="33" customFormat="1" ht="11.25" customHeight="1">
      <c r="A56" s="35" t="s">
        <v>43</v>
      </c>
      <c r="B56" s="29"/>
      <c r="C56" s="30">
        <v>7524</v>
      </c>
      <c r="D56" s="30">
        <v>7084</v>
      </c>
      <c r="E56" s="30">
        <v>7513</v>
      </c>
      <c r="F56" s="31"/>
      <c r="G56" s="31"/>
      <c r="H56" s="150">
        <v>8.266</v>
      </c>
      <c r="I56" s="150">
        <v>6.572</v>
      </c>
      <c r="J56" s="150">
        <v>8.6</v>
      </c>
      <c r="K56" s="32"/>
    </row>
    <row r="57" spans="1:11" s="33" customFormat="1" ht="11.25" customHeight="1">
      <c r="A57" s="35" t="s">
        <v>44</v>
      </c>
      <c r="B57" s="29"/>
      <c r="C57" s="30">
        <v>4821</v>
      </c>
      <c r="D57" s="30">
        <v>4176</v>
      </c>
      <c r="E57" s="30">
        <v>3598</v>
      </c>
      <c r="F57" s="31"/>
      <c r="G57" s="31"/>
      <c r="H57" s="150">
        <v>6.823</v>
      </c>
      <c r="I57" s="150">
        <v>2.23</v>
      </c>
      <c r="J57" s="150">
        <v>7.194</v>
      </c>
      <c r="K57" s="32"/>
    </row>
    <row r="58" spans="1:11" s="33" customFormat="1" ht="11.25" customHeight="1">
      <c r="A58" s="35" t="s">
        <v>45</v>
      </c>
      <c r="B58" s="29"/>
      <c r="C58" s="30">
        <v>6063</v>
      </c>
      <c r="D58" s="30">
        <v>5303</v>
      </c>
      <c r="E58" s="30">
        <v>5339</v>
      </c>
      <c r="F58" s="31"/>
      <c r="G58" s="31"/>
      <c r="H58" s="150">
        <v>10.039</v>
      </c>
      <c r="I58" s="150">
        <v>1.622</v>
      </c>
      <c r="J58" s="150">
        <v>8.251</v>
      </c>
      <c r="K58" s="32"/>
    </row>
    <row r="59" spans="1:11" s="42" customFormat="1" ht="11.25" customHeight="1">
      <c r="A59" s="36" t="s">
        <v>46</v>
      </c>
      <c r="B59" s="37"/>
      <c r="C59" s="38">
        <v>28108</v>
      </c>
      <c r="D59" s="38">
        <v>25087</v>
      </c>
      <c r="E59" s="38">
        <v>25080</v>
      </c>
      <c r="F59" s="39">
        <v>99.97209710208475</v>
      </c>
      <c r="G59" s="40"/>
      <c r="H59" s="151">
        <v>35.678</v>
      </c>
      <c r="I59" s="152">
        <v>18.794</v>
      </c>
      <c r="J59" s="152">
        <v>35.554</v>
      </c>
      <c r="K59" s="41">
        <v>189.17739704160903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182</v>
      </c>
      <c r="D61" s="30">
        <v>190</v>
      </c>
      <c r="E61" s="30">
        <v>190</v>
      </c>
      <c r="F61" s="31"/>
      <c r="G61" s="31"/>
      <c r="H61" s="150">
        <v>0.109</v>
      </c>
      <c r="I61" s="150">
        <v>0.109</v>
      </c>
      <c r="J61" s="150">
        <v>0.12</v>
      </c>
      <c r="K61" s="32"/>
    </row>
    <row r="62" spans="1:11" s="33" customFormat="1" ht="11.25" customHeight="1">
      <c r="A62" s="35" t="s">
        <v>48</v>
      </c>
      <c r="B62" s="29"/>
      <c r="C62" s="30">
        <v>30</v>
      </c>
      <c r="D62" s="30">
        <v>25</v>
      </c>
      <c r="E62" s="30">
        <v>27</v>
      </c>
      <c r="F62" s="31"/>
      <c r="G62" s="31"/>
      <c r="H62" s="150">
        <v>0.013</v>
      </c>
      <c r="I62" s="150">
        <v>0.013</v>
      </c>
      <c r="J62" s="150">
        <v>0.017</v>
      </c>
      <c r="K62" s="32"/>
    </row>
    <row r="63" spans="1:11" s="33" customFormat="1" ht="11.25" customHeight="1">
      <c r="A63" s="35" t="s">
        <v>49</v>
      </c>
      <c r="B63" s="29"/>
      <c r="C63" s="30">
        <v>137</v>
      </c>
      <c r="D63" s="30">
        <v>129</v>
      </c>
      <c r="E63" s="30">
        <v>180</v>
      </c>
      <c r="F63" s="31"/>
      <c r="G63" s="31"/>
      <c r="H63" s="150">
        <v>0.112</v>
      </c>
      <c r="I63" s="150">
        <v>0.223</v>
      </c>
      <c r="J63" s="150">
        <v>0.262</v>
      </c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344</v>
      </c>
      <c r="E64" s="38">
        <v>397</v>
      </c>
      <c r="F64" s="39">
        <v>115.40697674418605</v>
      </c>
      <c r="G64" s="40"/>
      <c r="H64" s="151">
        <v>0.23399999999999999</v>
      </c>
      <c r="I64" s="152">
        <v>0.345</v>
      </c>
      <c r="J64" s="152">
        <v>0.399</v>
      </c>
      <c r="K64" s="41">
        <v>115.6521739130435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51</v>
      </c>
      <c r="E66" s="38">
        <v>51</v>
      </c>
      <c r="F66" s="39">
        <v>100</v>
      </c>
      <c r="G66" s="40"/>
      <c r="H66" s="151">
        <v>0.077</v>
      </c>
      <c r="I66" s="152">
        <v>0.041</v>
      </c>
      <c r="J66" s="152">
        <v>0.077</v>
      </c>
      <c r="K66" s="41">
        <v>187.8048780487805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299</v>
      </c>
      <c r="D68" s="30">
        <v>300</v>
      </c>
      <c r="E68" s="30">
        <v>300</v>
      </c>
      <c r="F68" s="31"/>
      <c r="G68" s="31"/>
      <c r="H68" s="150">
        <v>0.239</v>
      </c>
      <c r="I68" s="150">
        <v>0.2</v>
      </c>
      <c r="J68" s="150">
        <v>0.23</v>
      </c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40</v>
      </c>
      <c r="E69" s="30">
        <v>50</v>
      </c>
      <c r="F69" s="31"/>
      <c r="G69" s="31"/>
      <c r="H69" s="150">
        <v>0.056</v>
      </c>
      <c r="I69" s="150">
        <v>0.03</v>
      </c>
      <c r="J69" s="150">
        <v>0.035</v>
      </c>
      <c r="K69" s="32"/>
    </row>
    <row r="70" spans="1:11" s="42" customFormat="1" ht="11.25" customHeight="1">
      <c r="A70" s="36" t="s">
        <v>54</v>
      </c>
      <c r="B70" s="37"/>
      <c r="C70" s="38">
        <v>373</v>
      </c>
      <c r="D70" s="38">
        <v>340</v>
      </c>
      <c r="E70" s="38">
        <v>350</v>
      </c>
      <c r="F70" s="39">
        <v>102.94117647058823</v>
      </c>
      <c r="G70" s="40"/>
      <c r="H70" s="151">
        <v>0.295</v>
      </c>
      <c r="I70" s="152">
        <v>0.23</v>
      </c>
      <c r="J70" s="152">
        <v>0.265</v>
      </c>
      <c r="K70" s="41">
        <v>115.21739130434783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80</v>
      </c>
      <c r="D72" s="30">
        <v>75</v>
      </c>
      <c r="E72" s="30">
        <v>124</v>
      </c>
      <c r="F72" s="31"/>
      <c r="G72" s="31"/>
      <c r="H72" s="150">
        <v>0.046</v>
      </c>
      <c r="I72" s="150">
        <v>0.049</v>
      </c>
      <c r="J72" s="150">
        <v>0.154</v>
      </c>
      <c r="K72" s="32"/>
    </row>
    <row r="73" spans="1:11" s="33" customFormat="1" ht="11.25" customHeight="1">
      <c r="A73" s="35" t="s">
        <v>56</v>
      </c>
      <c r="B73" s="29"/>
      <c r="C73" s="30">
        <v>1191</v>
      </c>
      <c r="D73" s="30">
        <v>1332</v>
      </c>
      <c r="E73" s="30">
        <v>1444</v>
      </c>
      <c r="F73" s="31"/>
      <c r="G73" s="31"/>
      <c r="H73" s="150">
        <v>1.3</v>
      </c>
      <c r="I73" s="150">
        <v>1.45</v>
      </c>
      <c r="J73" s="150">
        <v>1.573</v>
      </c>
      <c r="K73" s="32"/>
    </row>
    <row r="74" spans="1:11" s="33" customFormat="1" ht="11.25" customHeight="1">
      <c r="A74" s="35" t="s">
        <v>57</v>
      </c>
      <c r="B74" s="29"/>
      <c r="C74" s="30">
        <v>361</v>
      </c>
      <c r="D74" s="30">
        <v>180</v>
      </c>
      <c r="E74" s="30">
        <v>240</v>
      </c>
      <c r="F74" s="31"/>
      <c r="G74" s="31"/>
      <c r="H74" s="150">
        <v>0.65</v>
      </c>
      <c r="I74" s="150">
        <v>0.179</v>
      </c>
      <c r="J74" s="150">
        <v>0.48</v>
      </c>
      <c r="K74" s="32"/>
    </row>
    <row r="75" spans="1:11" s="33" customFormat="1" ht="11.25" customHeight="1">
      <c r="A75" s="35" t="s">
        <v>58</v>
      </c>
      <c r="B75" s="29"/>
      <c r="C75" s="30">
        <v>1244</v>
      </c>
      <c r="D75" s="30">
        <v>1679</v>
      </c>
      <c r="E75" s="30">
        <v>1316</v>
      </c>
      <c r="F75" s="31"/>
      <c r="G75" s="31"/>
      <c r="H75" s="150">
        <v>0.922</v>
      </c>
      <c r="I75" s="150">
        <v>1.215</v>
      </c>
      <c r="J75" s="150">
        <v>0.645</v>
      </c>
      <c r="K75" s="32"/>
    </row>
    <row r="76" spans="1:11" s="33" customFormat="1" ht="11.25" customHeight="1">
      <c r="A76" s="35" t="s">
        <v>59</v>
      </c>
      <c r="B76" s="29"/>
      <c r="C76" s="30">
        <v>124</v>
      </c>
      <c r="D76" s="30">
        <v>135</v>
      </c>
      <c r="E76" s="30">
        <v>215</v>
      </c>
      <c r="F76" s="31"/>
      <c r="G76" s="31"/>
      <c r="H76" s="150">
        <v>0.102</v>
      </c>
      <c r="I76" s="150">
        <v>0.122</v>
      </c>
      <c r="J76" s="150">
        <v>0.194</v>
      </c>
      <c r="K76" s="32"/>
    </row>
    <row r="77" spans="1:11" s="33" customFormat="1" ht="11.25" customHeight="1">
      <c r="A77" s="35" t="s">
        <v>60</v>
      </c>
      <c r="B77" s="29"/>
      <c r="C77" s="30">
        <v>56</v>
      </c>
      <c r="D77" s="30">
        <v>294</v>
      </c>
      <c r="E77" s="30">
        <v>149</v>
      </c>
      <c r="F77" s="31"/>
      <c r="G77" s="31"/>
      <c r="H77" s="150">
        <v>0.05</v>
      </c>
      <c r="I77" s="150">
        <v>0.272</v>
      </c>
      <c r="J77" s="150">
        <v>0.159</v>
      </c>
      <c r="K77" s="32"/>
    </row>
    <row r="78" spans="1:11" s="33" customFormat="1" ht="11.25" customHeight="1">
      <c r="A78" s="35" t="s">
        <v>61</v>
      </c>
      <c r="B78" s="29"/>
      <c r="C78" s="30">
        <v>2827</v>
      </c>
      <c r="D78" s="30">
        <v>2570</v>
      </c>
      <c r="E78" s="30">
        <v>2900</v>
      </c>
      <c r="F78" s="31"/>
      <c r="G78" s="31"/>
      <c r="H78" s="150">
        <v>4.195</v>
      </c>
      <c r="I78" s="150">
        <v>3.598</v>
      </c>
      <c r="J78" s="150">
        <v>4.35</v>
      </c>
      <c r="K78" s="32"/>
    </row>
    <row r="79" spans="1:11" s="33" customFormat="1" ht="11.25" customHeight="1">
      <c r="A79" s="35" t="s">
        <v>62</v>
      </c>
      <c r="B79" s="29"/>
      <c r="C79" s="30">
        <v>943</v>
      </c>
      <c r="D79" s="30">
        <v>648</v>
      </c>
      <c r="E79" s="30">
        <v>1250</v>
      </c>
      <c r="F79" s="31"/>
      <c r="G79" s="31"/>
      <c r="H79" s="150">
        <v>0.788</v>
      </c>
      <c r="I79" s="150">
        <v>0.389</v>
      </c>
      <c r="J79" s="150">
        <v>1.5</v>
      </c>
      <c r="K79" s="32"/>
    </row>
    <row r="80" spans="1:11" s="42" customFormat="1" ht="11.25" customHeight="1">
      <c r="A80" s="43" t="s">
        <v>63</v>
      </c>
      <c r="B80" s="37"/>
      <c r="C80" s="38">
        <v>6826</v>
      </c>
      <c r="D80" s="38">
        <v>6913</v>
      </c>
      <c r="E80" s="38">
        <v>7638</v>
      </c>
      <c r="F80" s="39">
        <v>110.48748734268769</v>
      </c>
      <c r="G80" s="40"/>
      <c r="H80" s="151">
        <v>8.053</v>
      </c>
      <c r="I80" s="152">
        <v>7.274</v>
      </c>
      <c r="J80" s="152">
        <v>9.055</v>
      </c>
      <c r="K80" s="41">
        <v>124.48446521858675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50">
        <v>0.001</v>
      </c>
      <c r="I82" s="150">
        <v>0.001</v>
      </c>
      <c r="J82" s="150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50">
        <v>0.003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51">
        <v>0.004</v>
      </c>
      <c r="I84" s="152">
        <v>0.001</v>
      </c>
      <c r="J84" s="152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103116</v>
      </c>
      <c r="D87" s="53">
        <v>81052</v>
      </c>
      <c r="E87" s="53">
        <v>83085</v>
      </c>
      <c r="F87" s="54">
        <f>IF(D87&gt;0,100*E87/D87,0)</f>
        <v>102.50826629817895</v>
      </c>
      <c r="G87" s="40"/>
      <c r="H87" s="155">
        <v>135.569</v>
      </c>
      <c r="I87" s="156">
        <v>62.172</v>
      </c>
      <c r="J87" s="156">
        <v>123.21800000000002</v>
      </c>
      <c r="K87" s="54">
        <f>IF(I87&gt;0,100*J87/I87,0)</f>
        <v>198.1888953226533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2"/>
  <sheetViews>
    <sheetView view="pageBreakPreview" zoomScale="94" zoomScaleSheetLayoutView="94" zoomScalePageLayoutView="0" workbookViewId="0" topLeftCell="A1">
      <selection activeCell="A3" sqref="A3:I3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79" t="s">
        <v>229</v>
      </c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230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231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232</v>
      </c>
      <c r="E11" s="112"/>
      <c r="F11" s="109"/>
      <c r="G11" s="110"/>
      <c r="H11" s="110"/>
      <c r="I11" s="111" t="s">
        <v>232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233</v>
      </c>
      <c r="B14" s="114"/>
      <c r="C14" s="114"/>
      <c r="D14" s="115">
        <v>9</v>
      </c>
      <c r="E14" s="112"/>
      <c r="F14" s="113" t="s">
        <v>265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234</v>
      </c>
      <c r="B16" s="114"/>
      <c r="C16" s="114"/>
      <c r="D16" s="115">
        <v>10</v>
      </c>
      <c r="E16" s="112"/>
      <c r="F16" s="113" t="s">
        <v>266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235</v>
      </c>
      <c r="B18" s="114"/>
      <c r="C18" s="114"/>
      <c r="D18" s="115">
        <v>11</v>
      </c>
      <c r="E18" s="112"/>
      <c r="F18" s="113" t="s">
        <v>267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236</v>
      </c>
      <c r="B20" s="114"/>
      <c r="C20" s="114"/>
      <c r="D20" s="115">
        <v>12</v>
      </c>
      <c r="E20" s="112"/>
      <c r="F20" s="113" t="s">
        <v>268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237</v>
      </c>
      <c r="B22" s="114"/>
      <c r="C22" s="114"/>
      <c r="D22" s="115">
        <v>13</v>
      </c>
      <c r="E22" s="112"/>
      <c r="F22" s="113" t="s">
        <v>269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238</v>
      </c>
      <c r="B24" s="114"/>
      <c r="C24" s="114"/>
      <c r="D24" s="115">
        <v>14</v>
      </c>
      <c r="E24" s="112"/>
      <c r="F24" s="113" t="s">
        <v>270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239</v>
      </c>
      <c r="B26" s="114"/>
      <c r="C26" s="114"/>
      <c r="D26" s="115">
        <v>15</v>
      </c>
      <c r="E26" s="112"/>
      <c r="F26" s="113" t="s">
        <v>271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240</v>
      </c>
      <c r="B28" s="114"/>
      <c r="C28" s="114"/>
      <c r="D28" s="115">
        <v>16</v>
      </c>
      <c r="E28" s="112"/>
      <c r="F28" s="113" t="s">
        <v>272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241</v>
      </c>
      <c r="B30" s="114"/>
      <c r="C30" s="114"/>
      <c r="D30" s="115">
        <v>17</v>
      </c>
      <c r="E30" s="112"/>
      <c r="F30" s="113" t="s">
        <v>273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242</v>
      </c>
      <c r="B32" s="114"/>
      <c r="C32" s="114"/>
      <c r="D32" s="115">
        <v>18</v>
      </c>
      <c r="E32" s="112"/>
      <c r="F32" s="113" t="s">
        <v>274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243</v>
      </c>
      <c r="B34" s="114"/>
      <c r="C34" s="114"/>
      <c r="D34" s="115">
        <v>19</v>
      </c>
      <c r="E34" s="112"/>
      <c r="F34" s="113" t="s">
        <v>275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244</v>
      </c>
      <c r="B36" s="114"/>
      <c r="C36" s="114"/>
      <c r="D36" s="115">
        <v>20</v>
      </c>
      <c r="E36" s="112"/>
      <c r="F36" s="113" t="s">
        <v>276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245</v>
      </c>
      <c r="B38" s="114"/>
      <c r="C38" s="114"/>
      <c r="D38" s="115">
        <v>21</v>
      </c>
      <c r="E38" s="112"/>
      <c r="F38" s="113" t="s">
        <v>277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246</v>
      </c>
      <c r="B40" s="114"/>
      <c r="C40" s="114"/>
      <c r="D40" s="115">
        <v>22</v>
      </c>
      <c r="E40" s="112"/>
      <c r="F40" s="113" t="s">
        <v>278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247</v>
      </c>
      <c r="B42" s="114"/>
      <c r="C42" s="114"/>
      <c r="D42" s="115">
        <v>23</v>
      </c>
      <c r="E42" s="112"/>
      <c r="F42" s="113" t="s">
        <v>279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248</v>
      </c>
      <c r="B44" s="114"/>
      <c r="C44" s="114"/>
      <c r="D44" s="115">
        <v>24</v>
      </c>
      <c r="E44" s="112"/>
      <c r="F44" s="113" t="s">
        <v>280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249</v>
      </c>
      <c r="B46" s="114"/>
      <c r="C46" s="114"/>
      <c r="D46" s="115">
        <v>25</v>
      </c>
      <c r="E46" s="112"/>
      <c r="F46" s="113" t="s">
        <v>281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250</v>
      </c>
      <c r="B48" s="114"/>
      <c r="C48" s="114"/>
      <c r="D48" s="115">
        <v>26</v>
      </c>
      <c r="E48" s="112"/>
      <c r="F48" s="113" t="s">
        <v>282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251</v>
      </c>
      <c r="B50" s="114"/>
      <c r="C50" s="114"/>
      <c r="D50" s="115">
        <v>27</v>
      </c>
      <c r="E50" s="112"/>
      <c r="F50" s="113" t="s">
        <v>283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252</v>
      </c>
      <c r="B52" s="114"/>
      <c r="C52" s="114"/>
      <c r="D52" s="115">
        <v>28</v>
      </c>
      <c r="E52" s="112"/>
      <c r="F52" s="113" t="s">
        <v>284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253</v>
      </c>
      <c r="B54" s="114"/>
      <c r="C54" s="114"/>
      <c r="D54" s="115">
        <v>29</v>
      </c>
      <c r="E54" s="112"/>
      <c r="F54" s="113" t="s">
        <v>285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254</v>
      </c>
      <c r="B56" s="114"/>
      <c r="C56" s="114"/>
      <c r="D56" s="115">
        <v>30</v>
      </c>
      <c r="E56" s="112"/>
      <c r="F56" s="113" t="s">
        <v>286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255</v>
      </c>
      <c r="B58" s="114"/>
      <c r="C58" s="114"/>
      <c r="D58" s="115">
        <v>31</v>
      </c>
      <c r="E58" s="112"/>
      <c r="F58" s="113" t="s">
        <v>287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256</v>
      </c>
      <c r="B60" s="114"/>
      <c r="C60" s="114"/>
      <c r="D60" s="115">
        <v>32</v>
      </c>
      <c r="E60" s="112"/>
      <c r="F60" s="113" t="s">
        <v>288</v>
      </c>
      <c r="G60" s="114"/>
      <c r="H60" s="114"/>
      <c r="I60" s="115">
        <v>64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257</v>
      </c>
      <c r="B62" s="114"/>
      <c r="C62" s="114"/>
      <c r="D62" s="115">
        <v>33</v>
      </c>
      <c r="E62" s="112"/>
      <c r="F62" s="113" t="s">
        <v>289</v>
      </c>
      <c r="G62" s="114"/>
      <c r="H62" s="114"/>
      <c r="I62" s="115">
        <v>65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258</v>
      </c>
      <c r="B64" s="114"/>
      <c r="C64" s="114"/>
      <c r="D64" s="115">
        <v>34</v>
      </c>
      <c r="E64" s="112"/>
      <c r="F64" s="113" t="s">
        <v>290</v>
      </c>
      <c r="G64" s="114"/>
      <c r="H64" s="114"/>
      <c r="I64" s="115">
        <v>66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259</v>
      </c>
      <c r="B66" s="114"/>
      <c r="C66" s="114"/>
      <c r="D66" s="115">
        <v>35</v>
      </c>
      <c r="E66" s="112"/>
      <c r="F66" s="113" t="s">
        <v>291</v>
      </c>
      <c r="G66" s="114"/>
      <c r="H66" s="114"/>
      <c r="I66" s="115">
        <v>67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260</v>
      </c>
      <c r="B68" s="114"/>
      <c r="C68" s="114"/>
      <c r="D68" s="115">
        <v>36</v>
      </c>
      <c r="E68" s="112"/>
      <c r="F68" s="113" t="s">
        <v>292</v>
      </c>
      <c r="G68" s="114"/>
      <c r="H68" s="114"/>
      <c r="I68" s="115">
        <v>68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261</v>
      </c>
      <c r="B70" s="114"/>
      <c r="C70" s="114"/>
      <c r="D70" s="115">
        <v>37</v>
      </c>
      <c r="E70" s="112"/>
      <c r="F70" s="113" t="s">
        <v>293</v>
      </c>
      <c r="G70" s="114"/>
      <c r="H70" s="114"/>
      <c r="I70" s="115">
        <v>69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262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263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264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7</v>
      </c>
      <c r="E34" s="30"/>
      <c r="F34" s="31"/>
      <c r="G34" s="31"/>
      <c r="H34" s="150">
        <v>0.005</v>
      </c>
      <c r="I34" s="150">
        <v>0.005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10</v>
      </c>
      <c r="F36" s="31"/>
      <c r="G36" s="31"/>
      <c r="H36" s="150"/>
      <c r="I36" s="150"/>
      <c r="J36" s="150">
        <v>0.008</v>
      </c>
      <c r="K36" s="32"/>
    </row>
    <row r="37" spans="1:11" s="42" customFormat="1" ht="11.25" customHeight="1">
      <c r="A37" s="36" t="s">
        <v>28</v>
      </c>
      <c r="B37" s="37"/>
      <c r="C37" s="38">
        <v>7</v>
      </c>
      <c r="D37" s="38">
        <v>7</v>
      </c>
      <c r="E37" s="38">
        <v>10</v>
      </c>
      <c r="F37" s="39">
        <v>142.85714285714286</v>
      </c>
      <c r="G37" s="40"/>
      <c r="H37" s="151">
        <v>0.005</v>
      </c>
      <c r="I37" s="152">
        <v>0.005</v>
      </c>
      <c r="J37" s="152">
        <v>0.008</v>
      </c>
      <c r="K37" s="41">
        <v>160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203</v>
      </c>
      <c r="D43" s="30">
        <v>306</v>
      </c>
      <c r="E43" s="30">
        <v>72</v>
      </c>
      <c r="F43" s="31"/>
      <c r="G43" s="31"/>
      <c r="H43" s="150">
        <v>0.214</v>
      </c>
      <c r="I43" s="150">
        <v>0.144</v>
      </c>
      <c r="J43" s="150">
        <v>0.057</v>
      </c>
      <c r="K43" s="32"/>
    </row>
    <row r="44" spans="1:11" s="33" customFormat="1" ht="11.25" customHeight="1">
      <c r="A44" s="35" t="s">
        <v>33</v>
      </c>
      <c r="B44" s="29"/>
      <c r="C44" s="30">
        <v>141</v>
      </c>
      <c r="D44" s="30">
        <v>266</v>
      </c>
      <c r="E44" s="30"/>
      <c r="F44" s="31"/>
      <c r="G44" s="31"/>
      <c r="H44" s="150">
        <v>0.042</v>
      </c>
      <c r="I44" s="150">
        <v>0.08</v>
      </c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22</v>
      </c>
      <c r="D46" s="30">
        <v>27</v>
      </c>
      <c r="E46" s="30">
        <v>27</v>
      </c>
      <c r="F46" s="31"/>
      <c r="G46" s="31"/>
      <c r="H46" s="150">
        <v>0.018</v>
      </c>
      <c r="I46" s="150">
        <v>0.019</v>
      </c>
      <c r="J46" s="150">
        <v>0.027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/>
      <c r="E48" s="30"/>
      <c r="F48" s="31"/>
      <c r="G48" s="31"/>
      <c r="H48" s="150">
        <v>0.001</v>
      </c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>
        <v>67</v>
      </c>
      <c r="D49" s="30">
        <v>54</v>
      </c>
      <c r="E49" s="30">
        <v>63</v>
      </c>
      <c r="F49" s="31"/>
      <c r="G49" s="31"/>
      <c r="H49" s="150">
        <v>0.048</v>
      </c>
      <c r="I49" s="150">
        <v>0.014</v>
      </c>
      <c r="J49" s="150">
        <v>0.05</v>
      </c>
      <c r="K49" s="32"/>
    </row>
    <row r="50" spans="1:11" s="42" customFormat="1" ht="11.25" customHeight="1">
      <c r="A50" s="43" t="s">
        <v>39</v>
      </c>
      <c r="B50" s="37"/>
      <c r="C50" s="38">
        <v>434</v>
      </c>
      <c r="D50" s="38">
        <v>653</v>
      </c>
      <c r="E50" s="38">
        <v>162</v>
      </c>
      <c r="F50" s="39">
        <v>24.808575803981622</v>
      </c>
      <c r="G50" s="40"/>
      <c r="H50" s="151">
        <v>0.323</v>
      </c>
      <c r="I50" s="152">
        <v>0.25699999999999995</v>
      </c>
      <c r="J50" s="152">
        <v>0.134</v>
      </c>
      <c r="K50" s="41">
        <v>52.14007782101169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7</v>
      </c>
      <c r="E55" s="30">
        <v>14</v>
      </c>
      <c r="F55" s="31"/>
      <c r="G55" s="31"/>
      <c r="H55" s="150">
        <v>0.025</v>
      </c>
      <c r="I55" s="150">
        <v>0.006</v>
      </c>
      <c r="J55" s="150">
        <v>0.015</v>
      </c>
      <c r="K55" s="32"/>
    </row>
    <row r="56" spans="1:11" s="33" customFormat="1" ht="11.25" customHeight="1">
      <c r="A56" s="35" t="s">
        <v>43</v>
      </c>
      <c r="B56" s="29"/>
      <c r="C56" s="30">
        <v>12</v>
      </c>
      <c r="D56" s="30"/>
      <c r="E56" s="30"/>
      <c r="F56" s="31"/>
      <c r="G56" s="31"/>
      <c r="H56" s="150">
        <v>0.011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273</v>
      </c>
      <c r="D58" s="30">
        <v>131</v>
      </c>
      <c r="E58" s="30">
        <v>63</v>
      </c>
      <c r="F58" s="31"/>
      <c r="G58" s="31"/>
      <c r="H58" s="150">
        <v>0.396</v>
      </c>
      <c r="I58" s="150">
        <v>0.046</v>
      </c>
      <c r="J58" s="150">
        <v>0.079</v>
      </c>
      <c r="K58" s="32"/>
    </row>
    <row r="59" spans="1:11" s="42" customFormat="1" ht="11.25" customHeight="1">
      <c r="A59" s="36" t="s">
        <v>46</v>
      </c>
      <c r="B59" s="37"/>
      <c r="C59" s="38">
        <v>317</v>
      </c>
      <c r="D59" s="38">
        <v>138</v>
      </c>
      <c r="E59" s="38">
        <v>77</v>
      </c>
      <c r="F59" s="39">
        <v>55.79710144927536</v>
      </c>
      <c r="G59" s="40"/>
      <c r="H59" s="151">
        <v>0.43200000000000005</v>
      </c>
      <c r="I59" s="152">
        <v>0.052</v>
      </c>
      <c r="J59" s="152">
        <v>0.094</v>
      </c>
      <c r="K59" s="41">
        <v>180.76923076923077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/>
      <c r="F61" s="31"/>
      <c r="G61" s="31"/>
      <c r="H61" s="150">
        <v>0.001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/>
      <c r="F64" s="39"/>
      <c r="G64" s="40"/>
      <c r="H64" s="151">
        <v>0.001</v>
      </c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544</v>
      </c>
      <c r="D68" s="30">
        <v>400</v>
      </c>
      <c r="E68" s="30">
        <v>550</v>
      </c>
      <c r="F68" s="31"/>
      <c r="G68" s="31"/>
      <c r="H68" s="150">
        <v>0.408</v>
      </c>
      <c r="I68" s="150">
        <v>0.3</v>
      </c>
      <c r="J68" s="150">
        <v>0.4</v>
      </c>
      <c r="K68" s="32"/>
    </row>
    <row r="69" spans="1:11" s="33" customFormat="1" ht="11.25" customHeight="1">
      <c r="A69" s="35" t="s">
        <v>53</v>
      </c>
      <c r="B69" s="29"/>
      <c r="C69" s="30">
        <v>260</v>
      </c>
      <c r="D69" s="30">
        <v>180</v>
      </c>
      <c r="E69" s="30">
        <v>200</v>
      </c>
      <c r="F69" s="31"/>
      <c r="G69" s="31"/>
      <c r="H69" s="150">
        <v>0.195</v>
      </c>
      <c r="I69" s="150">
        <v>0.15</v>
      </c>
      <c r="J69" s="150">
        <v>0.15</v>
      </c>
      <c r="K69" s="32"/>
    </row>
    <row r="70" spans="1:11" s="42" customFormat="1" ht="11.25" customHeight="1">
      <c r="A70" s="36" t="s">
        <v>54</v>
      </c>
      <c r="B70" s="37"/>
      <c r="C70" s="38">
        <v>804</v>
      </c>
      <c r="D70" s="38">
        <v>580</v>
      </c>
      <c r="E70" s="38">
        <v>750</v>
      </c>
      <c r="F70" s="39">
        <v>129.31034482758622</v>
      </c>
      <c r="G70" s="40"/>
      <c r="H70" s="151">
        <v>0.603</v>
      </c>
      <c r="I70" s="152">
        <v>0.44999999999999996</v>
      </c>
      <c r="J70" s="152">
        <v>0.55</v>
      </c>
      <c r="K70" s="41">
        <v>122.22222222222226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78</v>
      </c>
      <c r="D73" s="30">
        <v>78</v>
      </c>
      <c r="E73" s="30">
        <v>78</v>
      </c>
      <c r="F73" s="31"/>
      <c r="G73" s="31"/>
      <c r="H73" s="150">
        <v>0.093</v>
      </c>
      <c r="I73" s="150">
        <v>0.093</v>
      </c>
      <c r="J73" s="150">
        <v>0.093</v>
      </c>
      <c r="K73" s="32"/>
    </row>
    <row r="74" spans="1:11" s="33" customFormat="1" ht="11.25" customHeight="1">
      <c r="A74" s="35" t="s">
        <v>57</v>
      </c>
      <c r="B74" s="29"/>
      <c r="C74" s="30">
        <v>175</v>
      </c>
      <c r="D74" s="30">
        <v>27</v>
      </c>
      <c r="E74" s="30">
        <v>11</v>
      </c>
      <c r="F74" s="31"/>
      <c r="G74" s="31"/>
      <c r="H74" s="150">
        <v>0.21</v>
      </c>
      <c r="I74" s="150">
        <v>0.022</v>
      </c>
      <c r="J74" s="150">
        <v>0.017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293</v>
      </c>
      <c r="D76" s="30">
        <v>315</v>
      </c>
      <c r="E76" s="30">
        <v>332</v>
      </c>
      <c r="F76" s="31"/>
      <c r="G76" s="31"/>
      <c r="H76" s="150">
        <v>0.275</v>
      </c>
      <c r="I76" s="150">
        <v>0.424</v>
      </c>
      <c r="J76" s="150">
        <v>0.432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>
        <v>6</v>
      </c>
      <c r="D78" s="30"/>
      <c r="E78" s="30"/>
      <c r="F78" s="31"/>
      <c r="G78" s="31"/>
      <c r="H78" s="150">
        <v>0.007</v>
      </c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773</v>
      </c>
      <c r="D79" s="30">
        <v>328</v>
      </c>
      <c r="E79" s="30">
        <v>550</v>
      </c>
      <c r="F79" s="31"/>
      <c r="G79" s="31"/>
      <c r="H79" s="150">
        <v>0.756</v>
      </c>
      <c r="I79" s="150">
        <v>0.197</v>
      </c>
      <c r="J79" s="150">
        <v>0.495</v>
      </c>
      <c r="K79" s="32"/>
    </row>
    <row r="80" spans="1:11" s="42" customFormat="1" ht="11.25" customHeight="1">
      <c r="A80" s="43" t="s">
        <v>63</v>
      </c>
      <c r="B80" s="37"/>
      <c r="C80" s="38">
        <v>1325</v>
      </c>
      <c r="D80" s="38">
        <v>748</v>
      </c>
      <c r="E80" s="38">
        <v>971</v>
      </c>
      <c r="F80" s="39">
        <v>129.81283422459893</v>
      </c>
      <c r="G80" s="40"/>
      <c r="H80" s="151">
        <v>1.3410000000000002</v>
      </c>
      <c r="I80" s="152">
        <v>0.736</v>
      </c>
      <c r="J80" s="152">
        <v>1.037</v>
      </c>
      <c r="K80" s="41">
        <v>140.89673913043478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>
        <v>96</v>
      </c>
      <c r="D83" s="30">
        <v>96</v>
      </c>
      <c r="E83" s="30">
        <v>77</v>
      </c>
      <c r="F83" s="31"/>
      <c r="G83" s="31"/>
      <c r="H83" s="150">
        <v>0.081</v>
      </c>
      <c r="I83" s="150">
        <v>0.078</v>
      </c>
      <c r="J83" s="150">
        <v>0.059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96</v>
      </c>
      <c r="E84" s="38">
        <v>77</v>
      </c>
      <c r="F84" s="39">
        <v>80.20833333333333</v>
      </c>
      <c r="G84" s="40"/>
      <c r="H84" s="151">
        <v>0.081</v>
      </c>
      <c r="I84" s="152">
        <v>0.078</v>
      </c>
      <c r="J84" s="152">
        <v>0.059</v>
      </c>
      <c r="K84" s="41">
        <v>75.64102564102564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2984</v>
      </c>
      <c r="D87" s="53">
        <v>2222</v>
      </c>
      <c r="E87" s="53">
        <v>2047</v>
      </c>
      <c r="F87" s="54">
        <f>IF(D87&gt;0,100*E87/D87,0)</f>
        <v>92.12421242124212</v>
      </c>
      <c r="G87" s="40"/>
      <c r="H87" s="155">
        <v>2.786</v>
      </c>
      <c r="I87" s="156">
        <v>1.578</v>
      </c>
      <c r="J87" s="156">
        <v>1.882</v>
      </c>
      <c r="K87" s="54">
        <f>IF(I87&gt;0,100*J87/I87,0)</f>
        <v>119.26489226869454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>
        <v>10</v>
      </c>
      <c r="E26" s="38">
        <v>5</v>
      </c>
      <c r="F26" s="39">
        <v>50</v>
      </c>
      <c r="G26" s="40"/>
      <c r="H26" s="151"/>
      <c r="I26" s="152">
        <v>0.01</v>
      </c>
      <c r="J26" s="152">
        <v>0.005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46</v>
      </c>
      <c r="E28" s="30">
        <v>35</v>
      </c>
      <c r="F28" s="31"/>
      <c r="G28" s="31"/>
      <c r="H28" s="150">
        <v>0.026</v>
      </c>
      <c r="I28" s="150">
        <v>0.084</v>
      </c>
      <c r="J28" s="150">
        <v>0.07</v>
      </c>
      <c r="K28" s="32"/>
    </row>
    <row r="29" spans="1:11" s="33" customFormat="1" ht="11.25" customHeight="1">
      <c r="A29" s="35" t="s">
        <v>21</v>
      </c>
      <c r="B29" s="29"/>
      <c r="C29" s="30">
        <v>213</v>
      </c>
      <c r="D29" s="30">
        <v>150</v>
      </c>
      <c r="E29" s="30">
        <v>236</v>
      </c>
      <c r="F29" s="31"/>
      <c r="G29" s="31"/>
      <c r="H29" s="150">
        <v>0.328</v>
      </c>
      <c r="I29" s="150">
        <v>0.127</v>
      </c>
      <c r="J29" s="150">
        <v>0.199</v>
      </c>
      <c r="K29" s="32"/>
    </row>
    <row r="30" spans="1:11" s="33" customFormat="1" ht="11.25" customHeight="1">
      <c r="A30" s="35" t="s">
        <v>22</v>
      </c>
      <c r="B30" s="29"/>
      <c r="C30" s="30">
        <v>413</v>
      </c>
      <c r="D30" s="30">
        <v>729</v>
      </c>
      <c r="E30" s="30">
        <v>622</v>
      </c>
      <c r="F30" s="31"/>
      <c r="G30" s="31"/>
      <c r="H30" s="150">
        <v>0.807</v>
      </c>
      <c r="I30" s="150">
        <v>1.425</v>
      </c>
      <c r="J30" s="150">
        <v>1.214</v>
      </c>
      <c r="K30" s="32"/>
    </row>
    <row r="31" spans="1:11" s="42" customFormat="1" ht="11.25" customHeight="1">
      <c r="A31" s="43" t="s">
        <v>23</v>
      </c>
      <c r="B31" s="37"/>
      <c r="C31" s="38">
        <v>648</v>
      </c>
      <c r="D31" s="38">
        <v>925</v>
      </c>
      <c r="E31" s="38">
        <v>893</v>
      </c>
      <c r="F31" s="39">
        <v>96.54054054054055</v>
      </c>
      <c r="G31" s="40"/>
      <c r="H31" s="151">
        <v>1.161</v>
      </c>
      <c r="I31" s="152">
        <v>1.6360000000000001</v>
      </c>
      <c r="J31" s="152">
        <v>1.483</v>
      </c>
      <c r="K31" s="41">
        <v>90.6479217603912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60</v>
      </c>
      <c r="E33" s="30">
        <v>100</v>
      </c>
      <c r="F33" s="31"/>
      <c r="G33" s="31"/>
      <c r="H33" s="150">
        <v>0.1</v>
      </c>
      <c r="I33" s="150">
        <v>0.04</v>
      </c>
      <c r="J33" s="150">
        <v>0.1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40</v>
      </c>
      <c r="E35" s="30">
        <v>40</v>
      </c>
      <c r="F35" s="31"/>
      <c r="G35" s="31"/>
      <c r="H35" s="150">
        <v>0.048</v>
      </c>
      <c r="I35" s="150">
        <v>0.035</v>
      </c>
      <c r="J35" s="150">
        <v>0.035</v>
      </c>
      <c r="K35" s="32"/>
    </row>
    <row r="36" spans="1:11" s="33" customFormat="1" ht="11.25" customHeight="1">
      <c r="A36" s="35" t="s">
        <v>27</v>
      </c>
      <c r="B36" s="29"/>
      <c r="C36" s="30">
        <v>48</v>
      </c>
      <c r="D36" s="30">
        <v>48</v>
      </c>
      <c r="E36" s="30">
        <v>32</v>
      </c>
      <c r="F36" s="31"/>
      <c r="G36" s="31"/>
      <c r="H36" s="150">
        <v>0.047</v>
      </c>
      <c r="I36" s="150">
        <v>0.047</v>
      </c>
      <c r="J36" s="150">
        <v>0.025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148</v>
      </c>
      <c r="E37" s="38">
        <v>172</v>
      </c>
      <c r="F37" s="39">
        <v>116.21621621621621</v>
      </c>
      <c r="G37" s="40"/>
      <c r="H37" s="151">
        <v>0.195</v>
      </c>
      <c r="I37" s="152">
        <v>0.12200000000000001</v>
      </c>
      <c r="J37" s="152">
        <v>0.16</v>
      </c>
      <c r="K37" s="41">
        <v>131.14754098360655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126</v>
      </c>
      <c r="E41" s="30">
        <v>61</v>
      </c>
      <c r="F41" s="31"/>
      <c r="G41" s="31"/>
      <c r="H41" s="150">
        <v>0.109</v>
      </c>
      <c r="I41" s="150">
        <v>0.014</v>
      </c>
      <c r="J41" s="150">
        <v>0.033</v>
      </c>
      <c r="K41" s="32"/>
    </row>
    <row r="42" spans="1:11" s="33" customFormat="1" ht="11.25" customHeight="1">
      <c r="A42" s="35" t="s">
        <v>31</v>
      </c>
      <c r="B42" s="29"/>
      <c r="C42" s="30">
        <v>2556</v>
      </c>
      <c r="D42" s="30">
        <v>1884</v>
      </c>
      <c r="E42" s="30">
        <v>1837</v>
      </c>
      <c r="F42" s="31"/>
      <c r="G42" s="31"/>
      <c r="H42" s="150">
        <v>3.578</v>
      </c>
      <c r="I42" s="150">
        <v>0.962</v>
      </c>
      <c r="J42" s="150">
        <v>3.307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1</v>
      </c>
      <c r="E43" s="30"/>
      <c r="F43" s="31"/>
      <c r="G43" s="31"/>
      <c r="H43" s="150">
        <v>0.003</v>
      </c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>
        <v>265</v>
      </c>
      <c r="D44" s="30">
        <v>159</v>
      </c>
      <c r="E44" s="30">
        <v>302</v>
      </c>
      <c r="F44" s="31"/>
      <c r="G44" s="31"/>
      <c r="H44" s="150">
        <v>0.355</v>
      </c>
      <c r="I44" s="150">
        <v>0.08</v>
      </c>
      <c r="J44" s="150">
        <v>0.634</v>
      </c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25</v>
      </c>
      <c r="E45" s="30">
        <v>13</v>
      </c>
      <c r="F45" s="31"/>
      <c r="G45" s="31"/>
      <c r="H45" s="150">
        <v>0.007</v>
      </c>
      <c r="I45" s="150">
        <v>0.015</v>
      </c>
      <c r="J45" s="150">
        <v>0.011</v>
      </c>
      <c r="K45" s="32"/>
    </row>
    <row r="46" spans="1:11" s="33" customFormat="1" ht="11.25" customHeight="1">
      <c r="A46" s="35" t="s">
        <v>35</v>
      </c>
      <c r="B46" s="29"/>
      <c r="C46" s="30">
        <v>339</v>
      </c>
      <c r="D46" s="30">
        <v>127</v>
      </c>
      <c r="E46" s="30">
        <v>139</v>
      </c>
      <c r="F46" s="31"/>
      <c r="G46" s="31"/>
      <c r="H46" s="150">
        <v>0.271</v>
      </c>
      <c r="I46" s="150">
        <v>0.089</v>
      </c>
      <c r="J46" s="150">
        <v>0.139</v>
      </c>
      <c r="K46" s="32"/>
    </row>
    <row r="47" spans="1:11" s="33" customFormat="1" ht="11.25" customHeight="1">
      <c r="A47" s="35" t="s">
        <v>36</v>
      </c>
      <c r="B47" s="29"/>
      <c r="C47" s="30">
        <v>3733</v>
      </c>
      <c r="D47" s="30">
        <v>3642</v>
      </c>
      <c r="E47" s="30">
        <v>3440</v>
      </c>
      <c r="F47" s="31"/>
      <c r="G47" s="31"/>
      <c r="H47" s="150">
        <v>5.257</v>
      </c>
      <c r="I47" s="150">
        <v>2.929</v>
      </c>
      <c r="J47" s="150">
        <v>6.248</v>
      </c>
      <c r="K47" s="32"/>
    </row>
    <row r="48" spans="1:11" s="33" customFormat="1" ht="11.25" customHeight="1">
      <c r="A48" s="35" t="s">
        <v>37</v>
      </c>
      <c r="B48" s="29"/>
      <c r="C48" s="30">
        <v>3445</v>
      </c>
      <c r="D48" s="30">
        <v>2353</v>
      </c>
      <c r="E48" s="30">
        <v>1802</v>
      </c>
      <c r="F48" s="31"/>
      <c r="G48" s="31"/>
      <c r="H48" s="150">
        <v>3.101</v>
      </c>
      <c r="I48" s="150">
        <v>0.941</v>
      </c>
      <c r="J48" s="150">
        <v>2.883</v>
      </c>
      <c r="K48" s="32"/>
    </row>
    <row r="49" spans="1:11" s="33" customFormat="1" ht="11.25" customHeight="1">
      <c r="A49" s="35" t="s">
        <v>38</v>
      </c>
      <c r="B49" s="29"/>
      <c r="C49" s="30">
        <v>358</v>
      </c>
      <c r="D49" s="30">
        <v>70</v>
      </c>
      <c r="E49" s="30">
        <v>138</v>
      </c>
      <c r="F49" s="31"/>
      <c r="G49" s="31"/>
      <c r="H49" s="150">
        <v>0.361</v>
      </c>
      <c r="I49" s="150">
        <v>0.014</v>
      </c>
      <c r="J49" s="150">
        <v>0.093</v>
      </c>
      <c r="K49" s="32"/>
    </row>
    <row r="50" spans="1:11" s="42" customFormat="1" ht="11.25" customHeight="1">
      <c r="A50" s="43" t="s">
        <v>39</v>
      </c>
      <c r="B50" s="37"/>
      <c r="C50" s="38">
        <v>10785</v>
      </c>
      <c r="D50" s="38">
        <v>8387</v>
      </c>
      <c r="E50" s="38">
        <v>7732</v>
      </c>
      <c r="F50" s="39">
        <v>92.19029450339812</v>
      </c>
      <c r="G50" s="40"/>
      <c r="H50" s="151">
        <v>13.041999999999998</v>
      </c>
      <c r="I50" s="152">
        <v>5.044</v>
      </c>
      <c r="J50" s="152">
        <v>13.347999999999999</v>
      </c>
      <c r="K50" s="41">
        <v>264.6312450436162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1263</v>
      </c>
      <c r="D52" s="38">
        <v>1263</v>
      </c>
      <c r="E52" s="38">
        <v>912</v>
      </c>
      <c r="F52" s="39">
        <v>72.20902612826603</v>
      </c>
      <c r="G52" s="40"/>
      <c r="H52" s="151">
        <v>1.428</v>
      </c>
      <c r="I52" s="152">
        <v>1.428</v>
      </c>
      <c r="J52" s="152">
        <v>0.459</v>
      </c>
      <c r="K52" s="41">
        <v>32.142857142857146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8837</v>
      </c>
      <c r="D54" s="30">
        <v>7412</v>
      </c>
      <c r="E54" s="30">
        <v>7381</v>
      </c>
      <c r="F54" s="31"/>
      <c r="G54" s="31"/>
      <c r="H54" s="150">
        <v>9.155</v>
      </c>
      <c r="I54" s="150">
        <v>5.883</v>
      </c>
      <c r="J54" s="150">
        <v>8.335</v>
      </c>
      <c r="K54" s="32"/>
    </row>
    <row r="55" spans="1:11" s="33" customFormat="1" ht="11.25" customHeight="1">
      <c r="A55" s="35" t="s">
        <v>42</v>
      </c>
      <c r="B55" s="29"/>
      <c r="C55" s="30">
        <v>3181</v>
      </c>
      <c r="D55" s="30">
        <v>3395</v>
      </c>
      <c r="E55" s="30">
        <v>3124</v>
      </c>
      <c r="F55" s="31"/>
      <c r="G55" s="31"/>
      <c r="H55" s="150">
        <v>3.503</v>
      </c>
      <c r="I55" s="150">
        <v>3.55</v>
      </c>
      <c r="J55" s="150">
        <v>3.75</v>
      </c>
      <c r="K55" s="32"/>
    </row>
    <row r="56" spans="1:11" s="33" customFormat="1" ht="11.25" customHeight="1">
      <c r="A56" s="35" t="s">
        <v>43</v>
      </c>
      <c r="B56" s="29"/>
      <c r="C56" s="30">
        <v>15752</v>
      </c>
      <c r="D56" s="30">
        <v>10791</v>
      </c>
      <c r="E56" s="30">
        <v>12599</v>
      </c>
      <c r="F56" s="31"/>
      <c r="G56" s="31"/>
      <c r="H56" s="150">
        <v>15.734</v>
      </c>
      <c r="I56" s="150">
        <v>9.47</v>
      </c>
      <c r="J56" s="150">
        <v>19.19</v>
      </c>
      <c r="K56" s="32"/>
    </row>
    <row r="57" spans="1:11" s="33" customFormat="1" ht="11.25" customHeight="1">
      <c r="A57" s="35" t="s">
        <v>44</v>
      </c>
      <c r="B57" s="29"/>
      <c r="C57" s="30">
        <v>6328</v>
      </c>
      <c r="D57" s="30">
        <v>4574</v>
      </c>
      <c r="E57" s="30">
        <v>4569</v>
      </c>
      <c r="F57" s="31"/>
      <c r="G57" s="31"/>
      <c r="H57" s="150">
        <v>8.89</v>
      </c>
      <c r="I57" s="150">
        <v>2.761</v>
      </c>
      <c r="J57" s="150">
        <v>9.138</v>
      </c>
      <c r="K57" s="32"/>
    </row>
    <row r="58" spans="1:11" s="33" customFormat="1" ht="11.25" customHeight="1">
      <c r="A58" s="35" t="s">
        <v>45</v>
      </c>
      <c r="B58" s="29"/>
      <c r="C58" s="30">
        <v>6060</v>
      </c>
      <c r="D58" s="30">
        <v>5239</v>
      </c>
      <c r="E58" s="30">
        <v>4584</v>
      </c>
      <c r="F58" s="31"/>
      <c r="G58" s="31"/>
      <c r="H58" s="150">
        <v>8.6</v>
      </c>
      <c r="I58" s="150">
        <v>1.607</v>
      </c>
      <c r="J58" s="150">
        <v>6.614</v>
      </c>
      <c r="K58" s="32"/>
    </row>
    <row r="59" spans="1:11" s="42" customFormat="1" ht="11.25" customHeight="1">
      <c r="A59" s="36" t="s">
        <v>46</v>
      </c>
      <c r="B59" s="37"/>
      <c r="C59" s="38">
        <v>40158</v>
      </c>
      <c r="D59" s="38">
        <v>31411</v>
      </c>
      <c r="E59" s="38">
        <v>32257</v>
      </c>
      <c r="F59" s="39">
        <v>102.6933239947789</v>
      </c>
      <c r="G59" s="40"/>
      <c r="H59" s="151">
        <v>45.882</v>
      </c>
      <c r="I59" s="152">
        <v>23.270999999999997</v>
      </c>
      <c r="J59" s="152">
        <v>47.027</v>
      </c>
      <c r="K59" s="41">
        <v>202.08413905719567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82</v>
      </c>
      <c r="E61" s="30">
        <v>195</v>
      </c>
      <c r="F61" s="31"/>
      <c r="G61" s="31"/>
      <c r="H61" s="150">
        <v>0.043</v>
      </c>
      <c r="I61" s="150">
        <v>0.049</v>
      </c>
      <c r="J61" s="150">
        <v>0.154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302</v>
      </c>
      <c r="D63" s="30">
        <v>306</v>
      </c>
      <c r="E63" s="30">
        <v>240</v>
      </c>
      <c r="F63" s="31"/>
      <c r="G63" s="31"/>
      <c r="H63" s="150">
        <v>0.243</v>
      </c>
      <c r="I63" s="150">
        <v>0.293</v>
      </c>
      <c r="J63" s="150">
        <v>0.303</v>
      </c>
      <c r="K63" s="32"/>
    </row>
    <row r="64" spans="1:11" s="42" customFormat="1" ht="11.25" customHeight="1">
      <c r="A64" s="36" t="s">
        <v>50</v>
      </c>
      <c r="B64" s="37"/>
      <c r="C64" s="38">
        <v>382</v>
      </c>
      <c r="D64" s="38">
        <v>388</v>
      </c>
      <c r="E64" s="38">
        <v>435</v>
      </c>
      <c r="F64" s="39">
        <v>112.11340206185567</v>
      </c>
      <c r="G64" s="40"/>
      <c r="H64" s="151">
        <v>0.286</v>
      </c>
      <c r="I64" s="152">
        <v>0.34199999999999997</v>
      </c>
      <c r="J64" s="152">
        <v>0.45699999999999996</v>
      </c>
      <c r="K64" s="41">
        <v>133.62573099415204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88</v>
      </c>
      <c r="D66" s="38">
        <v>84</v>
      </c>
      <c r="E66" s="38">
        <v>84</v>
      </c>
      <c r="F66" s="39">
        <v>100</v>
      </c>
      <c r="G66" s="40"/>
      <c r="H66" s="151">
        <v>0.095</v>
      </c>
      <c r="I66" s="152">
        <v>0.055</v>
      </c>
      <c r="J66" s="152">
        <v>0.079</v>
      </c>
      <c r="K66" s="41">
        <v>143.63636363636365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/>
      <c r="E68" s="30"/>
      <c r="F68" s="31"/>
      <c r="G68" s="31"/>
      <c r="H68" s="150">
        <v>0.009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/>
      <c r="E70" s="38"/>
      <c r="F70" s="39"/>
      <c r="G70" s="40"/>
      <c r="H70" s="151">
        <v>0.009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117</v>
      </c>
      <c r="D72" s="30">
        <v>103</v>
      </c>
      <c r="E72" s="30">
        <v>156</v>
      </c>
      <c r="F72" s="31"/>
      <c r="G72" s="31"/>
      <c r="H72" s="150">
        <v>0.106</v>
      </c>
      <c r="I72" s="150">
        <v>0.107</v>
      </c>
      <c r="J72" s="150">
        <v>0.223</v>
      </c>
      <c r="K72" s="32"/>
    </row>
    <row r="73" spans="1:11" s="33" customFormat="1" ht="11.25" customHeight="1">
      <c r="A73" s="35" t="s">
        <v>56</v>
      </c>
      <c r="B73" s="29"/>
      <c r="C73" s="30">
        <v>109</v>
      </c>
      <c r="D73" s="30">
        <v>35</v>
      </c>
      <c r="E73" s="30">
        <v>35</v>
      </c>
      <c r="F73" s="31"/>
      <c r="G73" s="31"/>
      <c r="H73" s="150">
        <v>0.109</v>
      </c>
      <c r="I73" s="150">
        <v>0.035</v>
      </c>
      <c r="J73" s="150">
        <v>0.035</v>
      </c>
      <c r="K73" s="32"/>
    </row>
    <row r="74" spans="1:11" s="33" customFormat="1" ht="11.25" customHeight="1">
      <c r="A74" s="35" t="s">
        <v>57</v>
      </c>
      <c r="B74" s="29"/>
      <c r="C74" s="30">
        <v>36</v>
      </c>
      <c r="D74" s="30">
        <v>3</v>
      </c>
      <c r="E74" s="30">
        <v>40</v>
      </c>
      <c r="F74" s="31"/>
      <c r="G74" s="31"/>
      <c r="H74" s="150">
        <v>0.043</v>
      </c>
      <c r="I74" s="150">
        <v>0.003</v>
      </c>
      <c r="J74" s="150">
        <v>0.06</v>
      </c>
      <c r="K74" s="32"/>
    </row>
    <row r="75" spans="1:11" s="33" customFormat="1" ht="11.25" customHeight="1">
      <c r="A75" s="35" t="s">
        <v>58</v>
      </c>
      <c r="B75" s="29"/>
      <c r="C75" s="30">
        <v>860</v>
      </c>
      <c r="D75" s="30">
        <v>455</v>
      </c>
      <c r="E75" s="30">
        <v>321</v>
      </c>
      <c r="F75" s="31"/>
      <c r="G75" s="31"/>
      <c r="H75" s="150">
        <v>0.508</v>
      </c>
      <c r="I75" s="150">
        <v>0.267</v>
      </c>
      <c r="J75" s="150">
        <v>0.239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161</v>
      </c>
      <c r="E77" s="30">
        <v>50</v>
      </c>
      <c r="F77" s="31"/>
      <c r="G77" s="31"/>
      <c r="H77" s="150">
        <v>0.039</v>
      </c>
      <c r="I77" s="150">
        <v>0.082</v>
      </c>
      <c r="J77" s="150">
        <v>0.025</v>
      </c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24</v>
      </c>
      <c r="E78" s="30">
        <v>60</v>
      </c>
      <c r="F78" s="31"/>
      <c r="G78" s="31"/>
      <c r="H78" s="150">
        <v>0.13</v>
      </c>
      <c r="I78" s="150">
        <v>0.029</v>
      </c>
      <c r="J78" s="150">
        <v>0.096</v>
      </c>
      <c r="K78" s="32"/>
    </row>
    <row r="79" spans="1:11" s="33" customFormat="1" ht="11.25" customHeight="1">
      <c r="A79" s="35" t="s">
        <v>62</v>
      </c>
      <c r="B79" s="29"/>
      <c r="C79" s="30">
        <v>25</v>
      </c>
      <c r="D79" s="30"/>
      <c r="E79" s="30">
        <v>5</v>
      </c>
      <c r="F79" s="31"/>
      <c r="G79" s="31"/>
      <c r="H79" s="150">
        <v>0.022</v>
      </c>
      <c r="I79" s="150"/>
      <c r="J79" s="150">
        <v>0.004</v>
      </c>
      <c r="K79" s="32"/>
    </row>
    <row r="80" spans="1:11" s="42" customFormat="1" ht="11.25" customHeight="1">
      <c r="A80" s="43" t="s">
        <v>63</v>
      </c>
      <c r="B80" s="37"/>
      <c r="C80" s="38">
        <v>1340</v>
      </c>
      <c r="D80" s="38">
        <v>781</v>
      </c>
      <c r="E80" s="38">
        <v>667</v>
      </c>
      <c r="F80" s="39">
        <v>85.4033290653009</v>
      </c>
      <c r="G80" s="40"/>
      <c r="H80" s="151">
        <v>0.9570000000000001</v>
      </c>
      <c r="I80" s="152">
        <v>0.523</v>
      </c>
      <c r="J80" s="152">
        <v>0.6819999999999999</v>
      </c>
      <c r="K80" s="41">
        <v>130.40152963671125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54885</v>
      </c>
      <c r="D87" s="53">
        <v>43397</v>
      </c>
      <c r="E87" s="53">
        <v>43157</v>
      </c>
      <c r="F87" s="54">
        <f>IF(D87&gt;0,100*E87/D87,0)</f>
        <v>99.44696638016453</v>
      </c>
      <c r="G87" s="40"/>
      <c r="H87" s="155">
        <v>63.055</v>
      </c>
      <c r="I87" s="156">
        <v>32.431</v>
      </c>
      <c r="J87" s="156">
        <v>63.7</v>
      </c>
      <c r="K87" s="54">
        <f>IF(I87&gt;0,100*J87/I87,0)</f>
        <v>196.4170084178718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4110</v>
      </c>
      <c r="D9" s="30">
        <v>4151</v>
      </c>
      <c r="E9" s="30">
        <v>4566</v>
      </c>
      <c r="F9" s="31"/>
      <c r="G9" s="31"/>
      <c r="H9" s="150">
        <v>64.059</v>
      </c>
      <c r="I9" s="150">
        <v>95.473</v>
      </c>
      <c r="J9" s="150">
        <v>105.018</v>
      </c>
      <c r="K9" s="32"/>
    </row>
    <row r="10" spans="1:11" s="33" customFormat="1" ht="11.25" customHeight="1">
      <c r="A10" s="35" t="s">
        <v>8</v>
      </c>
      <c r="B10" s="29"/>
      <c r="C10" s="30">
        <v>2981</v>
      </c>
      <c r="D10" s="30">
        <v>3507</v>
      </c>
      <c r="E10" s="30">
        <v>3857</v>
      </c>
      <c r="F10" s="31"/>
      <c r="G10" s="31"/>
      <c r="H10" s="150">
        <v>44.775</v>
      </c>
      <c r="I10" s="150">
        <v>52.675</v>
      </c>
      <c r="J10" s="150">
        <v>57.855</v>
      </c>
      <c r="K10" s="32"/>
    </row>
    <row r="11" spans="1:11" s="33" customFormat="1" ht="11.25" customHeight="1">
      <c r="A11" s="28" t="s">
        <v>9</v>
      </c>
      <c r="B11" s="29"/>
      <c r="C11" s="30">
        <v>5469</v>
      </c>
      <c r="D11" s="30">
        <v>5900</v>
      </c>
      <c r="E11" s="30">
        <v>5900</v>
      </c>
      <c r="F11" s="31"/>
      <c r="G11" s="31"/>
      <c r="H11" s="150">
        <v>133.944</v>
      </c>
      <c r="I11" s="150">
        <v>147.5</v>
      </c>
      <c r="J11" s="150">
        <v>147.5</v>
      </c>
      <c r="K11" s="32"/>
    </row>
    <row r="12" spans="1:11" s="33" customFormat="1" ht="11.25" customHeight="1">
      <c r="A12" s="35" t="s">
        <v>10</v>
      </c>
      <c r="B12" s="29"/>
      <c r="C12" s="30">
        <v>1959</v>
      </c>
      <c r="D12" s="30">
        <v>1979</v>
      </c>
      <c r="E12" s="30">
        <v>2170</v>
      </c>
      <c r="F12" s="31"/>
      <c r="G12" s="31"/>
      <c r="H12" s="150">
        <v>35.321</v>
      </c>
      <c r="I12" s="150">
        <v>35.982</v>
      </c>
      <c r="J12" s="150">
        <v>39.06</v>
      </c>
      <c r="K12" s="32"/>
    </row>
    <row r="13" spans="1:11" s="42" customFormat="1" ht="11.25" customHeight="1">
      <c r="A13" s="36" t="s">
        <v>11</v>
      </c>
      <c r="B13" s="37"/>
      <c r="C13" s="38">
        <v>14519</v>
      </c>
      <c r="D13" s="38">
        <v>15537</v>
      </c>
      <c r="E13" s="38">
        <v>16493</v>
      </c>
      <c r="F13" s="39">
        <v>106.15305400012872</v>
      </c>
      <c r="G13" s="40"/>
      <c r="H13" s="151">
        <v>278.099</v>
      </c>
      <c r="I13" s="152">
        <v>331.63</v>
      </c>
      <c r="J13" s="152">
        <v>349.433</v>
      </c>
      <c r="K13" s="41">
        <v>105.36833217742667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402</v>
      </c>
      <c r="D15" s="38">
        <v>402</v>
      </c>
      <c r="E15" s="38">
        <v>420</v>
      </c>
      <c r="F15" s="39">
        <v>104.4776119402985</v>
      </c>
      <c r="G15" s="40"/>
      <c r="H15" s="151">
        <v>6.894</v>
      </c>
      <c r="I15" s="152">
        <v>7.035</v>
      </c>
      <c r="J15" s="152">
        <v>7.77</v>
      </c>
      <c r="K15" s="41">
        <v>110.44776119402985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357</v>
      </c>
      <c r="D19" s="30">
        <v>321</v>
      </c>
      <c r="E19" s="30">
        <v>347</v>
      </c>
      <c r="F19" s="31"/>
      <c r="G19" s="31"/>
      <c r="H19" s="150">
        <v>16.718</v>
      </c>
      <c r="I19" s="150">
        <v>12.519</v>
      </c>
      <c r="J19" s="150">
        <v>12.5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135</v>
      </c>
      <c r="F20" s="31"/>
      <c r="G20" s="31"/>
      <c r="H20" s="150">
        <v>3.15</v>
      </c>
      <c r="I20" s="150">
        <v>3.24</v>
      </c>
      <c r="J20" s="150">
        <v>2.8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115</v>
      </c>
      <c r="F21" s="31"/>
      <c r="G21" s="31"/>
      <c r="H21" s="150">
        <v>3.06</v>
      </c>
      <c r="I21" s="150">
        <v>3.24</v>
      </c>
      <c r="J21" s="150">
        <v>2.645</v>
      </c>
      <c r="K21" s="32"/>
    </row>
    <row r="22" spans="1:11" s="42" customFormat="1" ht="11.25" customHeight="1">
      <c r="A22" s="36" t="s">
        <v>17</v>
      </c>
      <c r="B22" s="37"/>
      <c r="C22" s="38">
        <v>617</v>
      </c>
      <c r="D22" s="38">
        <v>581</v>
      </c>
      <c r="E22" s="38">
        <v>597</v>
      </c>
      <c r="F22" s="39">
        <v>102.7538726333907</v>
      </c>
      <c r="G22" s="40"/>
      <c r="H22" s="151">
        <v>22.927999999999997</v>
      </c>
      <c r="I22" s="152">
        <v>18.999000000000002</v>
      </c>
      <c r="J22" s="152">
        <v>17.945</v>
      </c>
      <c r="K22" s="41">
        <v>94.45233959682088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184</v>
      </c>
      <c r="D24" s="38">
        <v>202</v>
      </c>
      <c r="E24" s="38">
        <v>167</v>
      </c>
      <c r="F24" s="39">
        <v>82.67326732673267</v>
      </c>
      <c r="G24" s="40"/>
      <c r="H24" s="151">
        <v>6.66</v>
      </c>
      <c r="I24" s="152">
        <v>7.21</v>
      </c>
      <c r="J24" s="152">
        <v>6.631</v>
      </c>
      <c r="K24" s="41">
        <v>91.96948682385576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691</v>
      </c>
      <c r="D26" s="38">
        <v>650</v>
      </c>
      <c r="E26" s="38">
        <v>510</v>
      </c>
      <c r="F26" s="39">
        <v>78.46153846153847</v>
      </c>
      <c r="G26" s="40"/>
      <c r="H26" s="151">
        <v>24.102</v>
      </c>
      <c r="I26" s="152">
        <v>29</v>
      </c>
      <c r="J26" s="152">
        <v>25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39</v>
      </c>
      <c r="D28" s="30">
        <v>58</v>
      </c>
      <c r="E28" s="30">
        <v>29</v>
      </c>
      <c r="F28" s="31"/>
      <c r="G28" s="31"/>
      <c r="H28" s="150">
        <v>1.092</v>
      </c>
      <c r="I28" s="150">
        <v>1.767</v>
      </c>
      <c r="J28" s="150">
        <v>0.975</v>
      </c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50">
        <v>0.084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181</v>
      </c>
      <c r="D30" s="30">
        <v>195</v>
      </c>
      <c r="E30" s="30">
        <v>197</v>
      </c>
      <c r="F30" s="31"/>
      <c r="G30" s="31"/>
      <c r="H30" s="150">
        <v>6.31</v>
      </c>
      <c r="I30" s="150">
        <v>6.825</v>
      </c>
      <c r="J30" s="150">
        <v>6.86</v>
      </c>
      <c r="K30" s="32"/>
    </row>
    <row r="31" spans="1:11" s="42" customFormat="1" ht="11.25" customHeight="1">
      <c r="A31" s="43" t="s">
        <v>23</v>
      </c>
      <c r="B31" s="37"/>
      <c r="C31" s="38">
        <v>223</v>
      </c>
      <c r="D31" s="38">
        <v>253</v>
      </c>
      <c r="E31" s="38">
        <v>226</v>
      </c>
      <c r="F31" s="39">
        <v>89.32806324110672</v>
      </c>
      <c r="G31" s="40"/>
      <c r="H31" s="151">
        <v>7.486</v>
      </c>
      <c r="I31" s="152">
        <v>8.592</v>
      </c>
      <c r="J31" s="152">
        <v>7.835</v>
      </c>
      <c r="K31" s="41">
        <v>91.18947858472997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155</v>
      </c>
      <c r="D33" s="30">
        <v>150</v>
      </c>
      <c r="E33" s="30">
        <v>195</v>
      </c>
      <c r="F33" s="31"/>
      <c r="G33" s="31"/>
      <c r="H33" s="150">
        <v>3.522</v>
      </c>
      <c r="I33" s="150">
        <v>3.4</v>
      </c>
      <c r="J33" s="150">
        <v>4.35</v>
      </c>
      <c r="K33" s="32"/>
    </row>
    <row r="34" spans="1:11" s="33" customFormat="1" ht="11.25" customHeight="1">
      <c r="A34" s="35" t="s">
        <v>25</v>
      </c>
      <c r="B34" s="29"/>
      <c r="C34" s="30">
        <v>170</v>
      </c>
      <c r="D34" s="30">
        <v>170</v>
      </c>
      <c r="E34" s="30">
        <v>208</v>
      </c>
      <c r="F34" s="31"/>
      <c r="G34" s="31"/>
      <c r="H34" s="150">
        <v>4.354</v>
      </c>
      <c r="I34" s="150">
        <v>4.35</v>
      </c>
      <c r="J34" s="150">
        <v>4.959</v>
      </c>
      <c r="K34" s="32"/>
    </row>
    <row r="35" spans="1:11" s="33" customFormat="1" ht="11.25" customHeight="1">
      <c r="A35" s="35" t="s">
        <v>26</v>
      </c>
      <c r="B35" s="29"/>
      <c r="C35" s="30">
        <v>229</v>
      </c>
      <c r="D35" s="30">
        <v>240</v>
      </c>
      <c r="E35" s="30">
        <v>230</v>
      </c>
      <c r="F35" s="31"/>
      <c r="G35" s="31"/>
      <c r="H35" s="150">
        <v>4.858</v>
      </c>
      <c r="I35" s="150">
        <v>4.5</v>
      </c>
      <c r="J35" s="150">
        <v>4.5</v>
      </c>
      <c r="K35" s="32"/>
    </row>
    <row r="36" spans="1:11" s="33" customFormat="1" ht="11.25" customHeight="1">
      <c r="A36" s="35" t="s">
        <v>27</v>
      </c>
      <c r="B36" s="29"/>
      <c r="C36" s="30">
        <v>85</v>
      </c>
      <c r="D36" s="30">
        <v>85</v>
      </c>
      <c r="E36" s="30">
        <v>174</v>
      </c>
      <c r="F36" s="31"/>
      <c r="G36" s="31"/>
      <c r="H36" s="150">
        <v>2.291</v>
      </c>
      <c r="I36" s="150">
        <v>2.291</v>
      </c>
      <c r="J36" s="150">
        <v>4.4</v>
      </c>
      <c r="K36" s="32"/>
    </row>
    <row r="37" spans="1:11" s="42" customFormat="1" ht="11.25" customHeight="1">
      <c r="A37" s="36" t="s">
        <v>28</v>
      </c>
      <c r="B37" s="37"/>
      <c r="C37" s="38">
        <v>639</v>
      </c>
      <c r="D37" s="38">
        <v>645</v>
      </c>
      <c r="E37" s="38">
        <v>807</v>
      </c>
      <c r="F37" s="39">
        <v>125.11627906976744</v>
      </c>
      <c r="G37" s="40"/>
      <c r="H37" s="151">
        <v>15.024999999999999</v>
      </c>
      <c r="I37" s="152">
        <v>14.541</v>
      </c>
      <c r="J37" s="152">
        <v>18.209</v>
      </c>
      <c r="K37" s="41">
        <v>125.22522522522522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356</v>
      </c>
      <c r="D41" s="30">
        <v>371</v>
      </c>
      <c r="E41" s="30">
        <v>330</v>
      </c>
      <c r="F41" s="31"/>
      <c r="G41" s="31"/>
      <c r="H41" s="150">
        <v>15.36</v>
      </c>
      <c r="I41" s="150">
        <v>17.14</v>
      </c>
      <c r="J41" s="150">
        <v>15.84</v>
      </c>
      <c r="K41" s="32"/>
    </row>
    <row r="42" spans="1:11" s="33" customFormat="1" ht="11.25" customHeight="1">
      <c r="A42" s="35" t="s">
        <v>31</v>
      </c>
      <c r="B42" s="29"/>
      <c r="C42" s="30">
        <v>795</v>
      </c>
      <c r="D42" s="30">
        <v>735</v>
      </c>
      <c r="E42" s="30">
        <v>768</v>
      </c>
      <c r="F42" s="31"/>
      <c r="G42" s="31"/>
      <c r="H42" s="150">
        <v>30.608</v>
      </c>
      <c r="I42" s="150">
        <v>29.4</v>
      </c>
      <c r="J42" s="150">
        <v>30.72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35</v>
      </c>
      <c r="E43" s="30">
        <v>26</v>
      </c>
      <c r="F43" s="31"/>
      <c r="G43" s="31"/>
      <c r="H43" s="150">
        <v>0.8</v>
      </c>
      <c r="I43" s="150">
        <v>1.12</v>
      </c>
      <c r="J43" s="150">
        <v>0.806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2037</v>
      </c>
      <c r="D45" s="30">
        <v>1600</v>
      </c>
      <c r="E45" s="30">
        <v>1500</v>
      </c>
      <c r="F45" s="31"/>
      <c r="G45" s="31"/>
      <c r="H45" s="150">
        <v>81.48</v>
      </c>
      <c r="I45" s="150">
        <v>76.8</v>
      </c>
      <c r="J45" s="150">
        <v>60</v>
      </c>
      <c r="K45" s="32"/>
    </row>
    <row r="46" spans="1:11" s="33" customFormat="1" ht="11.25" customHeight="1">
      <c r="A46" s="35" t="s">
        <v>35</v>
      </c>
      <c r="B46" s="29"/>
      <c r="C46" s="30">
        <v>400</v>
      </c>
      <c r="D46" s="30">
        <v>400</v>
      </c>
      <c r="E46" s="30">
        <v>400</v>
      </c>
      <c r="F46" s="31"/>
      <c r="G46" s="31"/>
      <c r="H46" s="150">
        <v>18</v>
      </c>
      <c r="I46" s="150">
        <v>18</v>
      </c>
      <c r="J46" s="150">
        <v>20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2596</v>
      </c>
      <c r="D48" s="30">
        <v>2547</v>
      </c>
      <c r="E48" s="30">
        <v>2471</v>
      </c>
      <c r="F48" s="31"/>
      <c r="G48" s="31"/>
      <c r="H48" s="150">
        <v>103.84</v>
      </c>
      <c r="I48" s="150">
        <v>127.35</v>
      </c>
      <c r="J48" s="150">
        <v>111.195</v>
      </c>
      <c r="K48" s="32"/>
    </row>
    <row r="49" spans="1:11" s="33" customFormat="1" ht="11.25" customHeight="1">
      <c r="A49" s="35" t="s">
        <v>38</v>
      </c>
      <c r="B49" s="29"/>
      <c r="C49" s="30">
        <v>380</v>
      </c>
      <c r="D49" s="30">
        <v>384</v>
      </c>
      <c r="E49" s="30">
        <v>364</v>
      </c>
      <c r="F49" s="31"/>
      <c r="G49" s="31"/>
      <c r="H49" s="150">
        <v>15.96</v>
      </c>
      <c r="I49" s="150">
        <v>18.432</v>
      </c>
      <c r="J49" s="150">
        <v>16.38</v>
      </c>
      <c r="K49" s="32"/>
    </row>
    <row r="50" spans="1:11" s="42" customFormat="1" ht="11.25" customHeight="1">
      <c r="A50" s="43" t="s">
        <v>39</v>
      </c>
      <c r="B50" s="37"/>
      <c r="C50" s="38">
        <v>6589</v>
      </c>
      <c r="D50" s="38">
        <v>6072</v>
      </c>
      <c r="E50" s="38">
        <v>5859</v>
      </c>
      <c r="F50" s="39">
        <v>96.49209486166008</v>
      </c>
      <c r="G50" s="40"/>
      <c r="H50" s="151">
        <v>266.048</v>
      </c>
      <c r="I50" s="152">
        <v>288.24199999999996</v>
      </c>
      <c r="J50" s="152">
        <v>254.94099999999997</v>
      </c>
      <c r="K50" s="41">
        <v>88.44686062405896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186</v>
      </c>
      <c r="D52" s="38">
        <v>186</v>
      </c>
      <c r="E52" s="38">
        <v>169</v>
      </c>
      <c r="F52" s="39">
        <v>90.86021505376344</v>
      </c>
      <c r="G52" s="40"/>
      <c r="H52" s="151">
        <v>7.515</v>
      </c>
      <c r="I52" s="152">
        <v>7.515</v>
      </c>
      <c r="J52" s="152">
        <v>6.306</v>
      </c>
      <c r="K52" s="41">
        <v>83.9121756487026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1100</v>
      </c>
      <c r="D54" s="30">
        <v>1000</v>
      </c>
      <c r="E54" s="30">
        <v>850</v>
      </c>
      <c r="F54" s="31"/>
      <c r="G54" s="31"/>
      <c r="H54" s="150">
        <v>35.75</v>
      </c>
      <c r="I54" s="150">
        <v>32</v>
      </c>
      <c r="J54" s="150">
        <v>27.03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120</v>
      </c>
      <c r="E55" s="30">
        <v>112</v>
      </c>
      <c r="F55" s="31"/>
      <c r="G55" s="31"/>
      <c r="H55" s="150">
        <v>3.45</v>
      </c>
      <c r="I55" s="150">
        <v>3.6</v>
      </c>
      <c r="J55" s="150">
        <v>3.36</v>
      </c>
      <c r="K55" s="32"/>
    </row>
    <row r="56" spans="1:11" s="33" customFormat="1" ht="11.25" customHeight="1">
      <c r="A56" s="35" t="s">
        <v>43</v>
      </c>
      <c r="B56" s="29"/>
      <c r="C56" s="30">
        <v>79</v>
      </c>
      <c r="D56" s="30">
        <v>100</v>
      </c>
      <c r="E56" s="30">
        <v>84</v>
      </c>
      <c r="F56" s="31"/>
      <c r="G56" s="31"/>
      <c r="H56" s="150">
        <v>1.083</v>
      </c>
      <c r="I56" s="150">
        <v>1.024</v>
      </c>
      <c r="J56" s="150">
        <v>1.07</v>
      </c>
      <c r="K56" s="32"/>
    </row>
    <row r="57" spans="1:11" s="33" customFormat="1" ht="11.25" customHeight="1">
      <c r="A57" s="35" t="s">
        <v>44</v>
      </c>
      <c r="B57" s="29"/>
      <c r="C57" s="30">
        <v>38</v>
      </c>
      <c r="D57" s="30">
        <v>58</v>
      </c>
      <c r="E57" s="30">
        <v>53</v>
      </c>
      <c r="F57" s="31"/>
      <c r="G57" s="31"/>
      <c r="H57" s="150">
        <v>0.831</v>
      </c>
      <c r="I57" s="150">
        <v>1.392</v>
      </c>
      <c r="J57" s="150">
        <v>1.272</v>
      </c>
      <c r="K57" s="32"/>
    </row>
    <row r="58" spans="1:11" s="33" customFormat="1" ht="11.25" customHeight="1">
      <c r="A58" s="35" t="s">
        <v>45</v>
      </c>
      <c r="B58" s="29"/>
      <c r="C58" s="30">
        <v>203</v>
      </c>
      <c r="D58" s="30">
        <v>138</v>
      </c>
      <c r="E58" s="30">
        <v>154</v>
      </c>
      <c r="F58" s="31"/>
      <c r="G58" s="31"/>
      <c r="H58" s="150">
        <v>7.917</v>
      </c>
      <c r="I58" s="150">
        <v>5.106</v>
      </c>
      <c r="J58" s="150">
        <v>5.39</v>
      </c>
      <c r="K58" s="32"/>
    </row>
    <row r="59" spans="1:11" s="42" customFormat="1" ht="11.25" customHeight="1">
      <c r="A59" s="36" t="s">
        <v>46</v>
      </c>
      <c r="B59" s="37"/>
      <c r="C59" s="38">
        <v>1535</v>
      </c>
      <c r="D59" s="38">
        <v>1416</v>
      </c>
      <c r="E59" s="38">
        <v>1253</v>
      </c>
      <c r="F59" s="39">
        <v>88.48870056497175</v>
      </c>
      <c r="G59" s="40"/>
      <c r="H59" s="151">
        <v>49.031000000000006</v>
      </c>
      <c r="I59" s="152">
        <v>43.12200000000001</v>
      </c>
      <c r="J59" s="152">
        <v>38.122</v>
      </c>
      <c r="K59" s="41">
        <v>88.40499049209218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399</v>
      </c>
      <c r="D61" s="30">
        <v>310</v>
      </c>
      <c r="E61" s="30">
        <v>350</v>
      </c>
      <c r="F61" s="31"/>
      <c r="G61" s="31"/>
      <c r="H61" s="150">
        <v>9.576</v>
      </c>
      <c r="I61" s="150">
        <v>9.3</v>
      </c>
      <c r="J61" s="150">
        <v>8.75</v>
      </c>
      <c r="K61" s="32"/>
    </row>
    <row r="62" spans="1:11" s="33" customFormat="1" ht="11.25" customHeight="1">
      <c r="A62" s="35" t="s">
        <v>48</v>
      </c>
      <c r="B62" s="29"/>
      <c r="C62" s="30">
        <v>109</v>
      </c>
      <c r="D62" s="30">
        <v>109</v>
      </c>
      <c r="E62" s="30">
        <v>109</v>
      </c>
      <c r="F62" s="31"/>
      <c r="G62" s="31"/>
      <c r="H62" s="150">
        <v>2.306</v>
      </c>
      <c r="I62" s="150">
        <v>2.43</v>
      </c>
      <c r="J62" s="150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508</v>
      </c>
      <c r="D64" s="38">
        <v>419</v>
      </c>
      <c r="E64" s="38">
        <v>459</v>
      </c>
      <c r="F64" s="39">
        <v>109.54653937947494</v>
      </c>
      <c r="G64" s="40"/>
      <c r="H64" s="151">
        <v>11.882000000000001</v>
      </c>
      <c r="I64" s="152">
        <v>11.73</v>
      </c>
      <c r="J64" s="152">
        <v>11.18</v>
      </c>
      <c r="K64" s="41">
        <v>95.31116794543904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1055</v>
      </c>
      <c r="D66" s="38">
        <v>940</v>
      </c>
      <c r="E66" s="38">
        <v>500</v>
      </c>
      <c r="F66" s="39">
        <v>53.191489361702125</v>
      </c>
      <c r="G66" s="40"/>
      <c r="H66" s="151">
        <v>31.756</v>
      </c>
      <c r="I66" s="152">
        <v>28.2</v>
      </c>
      <c r="J66" s="152">
        <v>15</v>
      </c>
      <c r="K66" s="41">
        <v>53.19148936170213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399</v>
      </c>
      <c r="D68" s="30">
        <v>525</v>
      </c>
      <c r="E68" s="30">
        <v>600</v>
      </c>
      <c r="F68" s="31"/>
      <c r="G68" s="31"/>
      <c r="H68" s="150">
        <v>16.259</v>
      </c>
      <c r="I68" s="150">
        <v>20</v>
      </c>
      <c r="J68" s="150">
        <v>23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170</v>
      </c>
      <c r="E69" s="30">
        <v>200</v>
      </c>
      <c r="F69" s="31"/>
      <c r="G69" s="31"/>
      <c r="H69" s="150">
        <v>5.945</v>
      </c>
      <c r="I69" s="150">
        <v>6.1</v>
      </c>
      <c r="J69" s="150">
        <v>7.5</v>
      </c>
      <c r="K69" s="32"/>
    </row>
    <row r="70" spans="1:11" s="42" customFormat="1" ht="11.25" customHeight="1">
      <c r="A70" s="36" t="s">
        <v>54</v>
      </c>
      <c r="B70" s="37"/>
      <c r="C70" s="38">
        <v>549</v>
      </c>
      <c r="D70" s="38">
        <v>695</v>
      </c>
      <c r="E70" s="38">
        <v>800</v>
      </c>
      <c r="F70" s="39">
        <v>115.10791366906474</v>
      </c>
      <c r="G70" s="40"/>
      <c r="H70" s="151">
        <v>22.204</v>
      </c>
      <c r="I70" s="152">
        <v>26.1</v>
      </c>
      <c r="J70" s="152">
        <v>30.5</v>
      </c>
      <c r="K70" s="41">
        <v>116.85823754789271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167</v>
      </c>
      <c r="D72" s="30">
        <v>145</v>
      </c>
      <c r="E72" s="30">
        <v>145</v>
      </c>
      <c r="F72" s="31"/>
      <c r="G72" s="31"/>
      <c r="H72" s="150">
        <v>3.828</v>
      </c>
      <c r="I72" s="150">
        <v>3.3</v>
      </c>
      <c r="J72" s="150">
        <v>3.193</v>
      </c>
      <c r="K72" s="32"/>
    </row>
    <row r="73" spans="1:11" s="33" customFormat="1" ht="11.25" customHeight="1">
      <c r="A73" s="35" t="s">
        <v>56</v>
      </c>
      <c r="B73" s="29"/>
      <c r="C73" s="30">
        <v>120</v>
      </c>
      <c r="D73" s="30">
        <v>120</v>
      </c>
      <c r="E73" s="30">
        <v>101</v>
      </c>
      <c r="F73" s="31"/>
      <c r="G73" s="31"/>
      <c r="H73" s="150">
        <v>4.763</v>
      </c>
      <c r="I73" s="150">
        <v>4.763</v>
      </c>
      <c r="J73" s="150">
        <v>4.01</v>
      </c>
      <c r="K73" s="32"/>
    </row>
    <row r="74" spans="1:11" s="33" customFormat="1" ht="11.25" customHeight="1">
      <c r="A74" s="35" t="s">
        <v>57</v>
      </c>
      <c r="B74" s="29"/>
      <c r="C74" s="30">
        <v>353</v>
      </c>
      <c r="D74" s="30">
        <v>405</v>
      </c>
      <c r="E74" s="30">
        <v>532</v>
      </c>
      <c r="F74" s="31"/>
      <c r="G74" s="31"/>
      <c r="H74" s="150">
        <v>14.12</v>
      </c>
      <c r="I74" s="150">
        <v>13.967</v>
      </c>
      <c r="J74" s="150">
        <v>18.62</v>
      </c>
      <c r="K74" s="32"/>
    </row>
    <row r="75" spans="1:11" s="33" customFormat="1" ht="11.25" customHeight="1">
      <c r="A75" s="35" t="s">
        <v>58</v>
      </c>
      <c r="B75" s="29"/>
      <c r="C75" s="30">
        <v>597</v>
      </c>
      <c r="D75" s="30">
        <v>484</v>
      </c>
      <c r="E75" s="30">
        <v>450</v>
      </c>
      <c r="F75" s="31"/>
      <c r="G75" s="31"/>
      <c r="H75" s="150">
        <v>16.531</v>
      </c>
      <c r="I75" s="150">
        <v>12.297</v>
      </c>
      <c r="J75" s="150">
        <v>17.809</v>
      </c>
      <c r="K75" s="32"/>
    </row>
    <row r="76" spans="1:11" s="33" customFormat="1" ht="11.25" customHeight="1">
      <c r="A76" s="35" t="s">
        <v>59</v>
      </c>
      <c r="B76" s="29"/>
      <c r="C76" s="30">
        <v>121</v>
      </c>
      <c r="D76" s="30">
        <v>120</v>
      </c>
      <c r="E76" s="30">
        <v>100</v>
      </c>
      <c r="F76" s="31"/>
      <c r="G76" s="31"/>
      <c r="H76" s="150">
        <v>4.03</v>
      </c>
      <c r="I76" s="150">
        <v>3.36</v>
      </c>
      <c r="J76" s="150">
        <v>3.36</v>
      </c>
      <c r="K76" s="32"/>
    </row>
    <row r="77" spans="1:11" s="33" customFormat="1" ht="11.25" customHeight="1">
      <c r="A77" s="35" t="s">
        <v>60</v>
      </c>
      <c r="B77" s="29"/>
      <c r="C77" s="30">
        <v>66</v>
      </c>
      <c r="D77" s="30">
        <v>50</v>
      </c>
      <c r="E77" s="30">
        <v>79</v>
      </c>
      <c r="F77" s="31"/>
      <c r="G77" s="31"/>
      <c r="H77" s="150">
        <v>1.488</v>
      </c>
      <c r="I77" s="150">
        <v>1.2</v>
      </c>
      <c r="J77" s="150">
        <v>2.37</v>
      </c>
      <c r="K77" s="32"/>
    </row>
    <row r="78" spans="1:11" s="33" customFormat="1" ht="11.25" customHeight="1">
      <c r="A78" s="35" t="s">
        <v>61</v>
      </c>
      <c r="B78" s="29"/>
      <c r="C78" s="30">
        <v>470</v>
      </c>
      <c r="D78" s="30">
        <v>380</v>
      </c>
      <c r="E78" s="30">
        <v>385</v>
      </c>
      <c r="F78" s="31"/>
      <c r="G78" s="31"/>
      <c r="H78" s="150">
        <v>14.989</v>
      </c>
      <c r="I78" s="150">
        <v>12.54</v>
      </c>
      <c r="J78" s="150">
        <v>13.09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643</v>
      </c>
      <c r="E79" s="30">
        <v>500</v>
      </c>
      <c r="F79" s="31"/>
      <c r="G79" s="31"/>
      <c r="H79" s="150">
        <v>6.3</v>
      </c>
      <c r="I79" s="150">
        <v>25.72</v>
      </c>
      <c r="J79" s="150">
        <v>22.5</v>
      </c>
      <c r="K79" s="32"/>
    </row>
    <row r="80" spans="1:11" s="42" customFormat="1" ht="11.25" customHeight="1">
      <c r="A80" s="43" t="s">
        <v>63</v>
      </c>
      <c r="B80" s="37"/>
      <c r="C80" s="38">
        <v>2074</v>
      </c>
      <c r="D80" s="38">
        <v>2347</v>
      </c>
      <c r="E80" s="38">
        <v>2292</v>
      </c>
      <c r="F80" s="39">
        <v>97.65658287175117</v>
      </c>
      <c r="G80" s="40"/>
      <c r="H80" s="151">
        <v>66.04899999999999</v>
      </c>
      <c r="I80" s="152">
        <v>77.14699999999999</v>
      </c>
      <c r="J80" s="152">
        <v>84.952</v>
      </c>
      <c r="K80" s="41">
        <v>110.11704926957628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69</v>
      </c>
      <c r="D82" s="30">
        <v>69</v>
      </c>
      <c r="E82" s="30">
        <v>58</v>
      </c>
      <c r="F82" s="31"/>
      <c r="G82" s="31"/>
      <c r="H82" s="150">
        <v>1.468</v>
      </c>
      <c r="I82" s="150">
        <v>1.468</v>
      </c>
      <c r="J82" s="150">
        <v>1.397</v>
      </c>
      <c r="K82" s="32"/>
    </row>
    <row r="83" spans="1:11" s="33" customFormat="1" ht="11.25" customHeight="1">
      <c r="A83" s="35" t="s">
        <v>65</v>
      </c>
      <c r="B83" s="29"/>
      <c r="C83" s="30">
        <v>59</v>
      </c>
      <c r="D83" s="30">
        <v>60</v>
      </c>
      <c r="E83" s="30">
        <v>60</v>
      </c>
      <c r="F83" s="31"/>
      <c r="G83" s="31"/>
      <c r="H83" s="150">
        <v>1.206</v>
      </c>
      <c r="I83" s="150">
        <v>0.94</v>
      </c>
      <c r="J83" s="150">
        <v>1.1</v>
      </c>
      <c r="K83" s="32"/>
    </row>
    <row r="84" spans="1:11" s="42" customFormat="1" ht="11.25" customHeight="1">
      <c r="A84" s="36" t="s">
        <v>66</v>
      </c>
      <c r="B84" s="37"/>
      <c r="C84" s="38">
        <v>128</v>
      </c>
      <c r="D84" s="38">
        <v>129</v>
      </c>
      <c r="E84" s="38">
        <v>118</v>
      </c>
      <c r="F84" s="39">
        <v>91.47286821705427</v>
      </c>
      <c r="G84" s="40"/>
      <c r="H84" s="151">
        <v>2.674</v>
      </c>
      <c r="I84" s="152">
        <v>2.408</v>
      </c>
      <c r="J84" s="152">
        <v>2.497</v>
      </c>
      <c r="K84" s="41">
        <v>103.69601328903654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29899</v>
      </c>
      <c r="D87" s="53">
        <v>30474</v>
      </c>
      <c r="E87" s="53">
        <v>30670</v>
      </c>
      <c r="F87" s="54">
        <f>IF(D87&gt;0,100*E87/D87,0)</f>
        <v>100.643171227932</v>
      </c>
      <c r="G87" s="40"/>
      <c r="H87" s="155">
        <v>818.3529999999998</v>
      </c>
      <c r="I87" s="156">
        <v>901.4710000000001</v>
      </c>
      <c r="J87" s="156">
        <v>876.3209999999998</v>
      </c>
      <c r="K87" s="54">
        <f>IF(I87&gt;0,100*J87/I87,0)</f>
        <v>97.2101154668314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42</v>
      </c>
      <c r="D9" s="30">
        <v>42</v>
      </c>
      <c r="E9" s="30">
        <v>46</v>
      </c>
      <c r="F9" s="31"/>
      <c r="G9" s="31"/>
      <c r="H9" s="150">
        <v>0.554</v>
      </c>
      <c r="I9" s="150">
        <v>0.556</v>
      </c>
      <c r="J9" s="150">
        <v>0.69</v>
      </c>
      <c r="K9" s="32"/>
    </row>
    <row r="10" spans="1:11" s="33" customFormat="1" ht="11.25" customHeight="1">
      <c r="A10" s="35" t="s">
        <v>8</v>
      </c>
      <c r="B10" s="29"/>
      <c r="C10" s="30">
        <v>526</v>
      </c>
      <c r="D10" s="30">
        <v>526</v>
      </c>
      <c r="E10" s="30">
        <v>570</v>
      </c>
      <c r="F10" s="31"/>
      <c r="G10" s="31"/>
      <c r="H10" s="150">
        <v>6.117</v>
      </c>
      <c r="I10" s="150">
        <v>6.118</v>
      </c>
      <c r="J10" s="150">
        <v>8.55</v>
      </c>
      <c r="K10" s="32"/>
    </row>
    <row r="11" spans="1:11" s="33" customFormat="1" ht="11.25" customHeight="1">
      <c r="A11" s="28" t="s">
        <v>9</v>
      </c>
      <c r="B11" s="29"/>
      <c r="C11" s="30">
        <v>608</v>
      </c>
      <c r="D11" s="30">
        <v>608</v>
      </c>
      <c r="E11" s="30">
        <v>608</v>
      </c>
      <c r="F11" s="31"/>
      <c r="G11" s="31"/>
      <c r="H11" s="150">
        <v>9.637</v>
      </c>
      <c r="I11" s="150">
        <v>9.59</v>
      </c>
      <c r="J11" s="150">
        <v>9.59</v>
      </c>
      <c r="K11" s="32"/>
    </row>
    <row r="12" spans="1:11" s="33" customFormat="1" ht="11.25" customHeight="1">
      <c r="A12" s="35" t="s">
        <v>10</v>
      </c>
      <c r="B12" s="29"/>
      <c r="C12" s="30">
        <v>20</v>
      </c>
      <c r="D12" s="30">
        <v>20</v>
      </c>
      <c r="E12" s="30">
        <v>20</v>
      </c>
      <c r="F12" s="31"/>
      <c r="G12" s="31"/>
      <c r="H12" s="150">
        <v>0.252</v>
      </c>
      <c r="I12" s="150">
        <v>0.251</v>
      </c>
      <c r="J12" s="150">
        <v>0.251</v>
      </c>
      <c r="K12" s="32"/>
    </row>
    <row r="13" spans="1:11" s="42" customFormat="1" ht="11.25" customHeight="1">
      <c r="A13" s="36" t="s">
        <v>11</v>
      </c>
      <c r="B13" s="37"/>
      <c r="C13" s="38">
        <v>1196</v>
      </c>
      <c r="D13" s="38">
        <v>1196</v>
      </c>
      <c r="E13" s="38">
        <v>1244</v>
      </c>
      <c r="F13" s="39">
        <v>104.0133779264214</v>
      </c>
      <c r="G13" s="40"/>
      <c r="H13" s="151">
        <v>16.56</v>
      </c>
      <c r="I13" s="152">
        <v>16.515</v>
      </c>
      <c r="J13" s="152">
        <v>19.081</v>
      </c>
      <c r="K13" s="41">
        <v>115.5373902512867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224</v>
      </c>
      <c r="D17" s="38">
        <v>136</v>
      </c>
      <c r="E17" s="38">
        <v>128</v>
      </c>
      <c r="F17" s="39">
        <v>94.11764705882354</v>
      </c>
      <c r="G17" s="40"/>
      <c r="H17" s="151">
        <v>9.478</v>
      </c>
      <c r="I17" s="152">
        <v>5.18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853</v>
      </c>
      <c r="D19" s="30">
        <v>817</v>
      </c>
      <c r="E19" s="30">
        <v>885</v>
      </c>
      <c r="F19" s="31"/>
      <c r="G19" s="31"/>
      <c r="H19" s="150">
        <v>38.498</v>
      </c>
      <c r="I19" s="150">
        <v>28.595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50">
        <v>0.24</v>
      </c>
      <c r="I21" s="150">
        <v>0.25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863</v>
      </c>
      <c r="D22" s="38">
        <v>827</v>
      </c>
      <c r="E22" s="38">
        <v>895</v>
      </c>
      <c r="F22" s="39">
        <v>108.22249093107618</v>
      </c>
      <c r="G22" s="40"/>
      <c r="H22" s="151">
        <v>38.738</v>
      </c>
      <c r="I22" s="152">
        <v>28.845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169</v>
      </c>
      <c r="E24" s="38">
        <v>176</v>
      </c>
      <c r="F24" s="39">
        <v>104.14201183431953</v>
      </c>
      <c r="G24" s="40"/>
      <c r="H24" s="151">
        <v>3.542</v>
      </c>
      <c r="I24" s="152">
        <v>3.507</v>
      </c>
      <c r="J24" s="152">
        <v>3.823</v>
      </c>
      <c r="K24" s="41">
        <v>109.0105503279156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349</v>
      </c>
      <c r="D26" s="38">
        <v>325</v>
      </c>
      <c r="E26" s="38">
        <v>300</v>
      </c>
      <c r="F26" s="39">
        <v>92.3076923076923</v>
      </c>
      <c r="G26" s="40"/>
      <c r="H26" s="151">
        <v>14.463</v>
      </c>
      <c r="I26" s="152">
        <v>17</v>
      </c>
      <c r="J26" s="152">
        <v>15</v>
      </c>
      <c r="K26" s="41">
        <v>88.23529411764706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20</v>
      </c>
      <c r="F28" s="31"/>
      <c r="G28" s="31"/>
      <c r="H28" s="150"/>
      <c r="I28" s="150"/>
      <c r="J28" s="150">
        <v>0.45</v>
      </c>
      <c r="K28" s="32"/>
    </row>
    <row r="29" spans="1:11" s="33" customFormat="1" ht="11.25" customHeight="1">
      <c r="A29" s="35" t="s">
        <v>21</v>
      </c>
      <c r="B29" s="29"/>
      <c r="C29" s="30">
        <v>212</v>
      </c>
      <c r="D29" s="30">
        <v>185</v>
      </c>
      <c r="E29" s="30">
        <v>186</v>
      </c>
      <c r="F29" s="31"/>
      <c r="G29" s="31"/>
      <c r="H29" s="150">
        <v>4.69</v>
      </c>
      <c r="I29" s="150">
        <v>3.824</v>
      </c>
      <c r="J29" s="150">
        <v>5.041</v>
      </c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73</v>
      </c>
      <c r="E30" s="30">
        <v>59</v>
      </c>
      <c r="F30" s="31"/>
      <c r="G30" s="31"/>
      <c r="H30" s="150">
        <v>2.205</v>
      </c>
      <c r="I30" s="150">
        <v>2.45</v>
      </c>
      <c r="J30" s="150">
        <v>2.065</v>
      </c>
      <c r="K30" s="32"/>
    </row>
    <row r="31" spans="1:11" s="42" customFormat="1" ht="11.25" customHeight="1">
      <c r="A31" s="43" t="s">
        <v>23</v>
      </c>
      <c r="B31" s="37"/>
      <c r="C31" s="38">
        <v>281</v>
      </c>
      <c r="D31" s="38">
        <v>258</v>
      </c>
      <c r="E31" s="38">
        <v>265</v>
      </c>
      <c r="F31" s="39">
        <v>102.71317829457364</v>
      </c>
      <c r="G31" s="40"/>
      <c r="H31" s="151">
        <v>6.8950000000000005</v>
      </c>
      <c r="I31" s="152">
        <v>6.274</v>
      </c>
      <c r="J31" s="152">
        <v>7.556000000000001</v>
      </c>
      <c r="K31" s="41">
        <v>120.43353522473703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35</v>
      </c>
      <c r="D33" s="30">
        <v>35</v>
      </c>
      <c r="E33" s="30">
        <v>15</v>
      </c>
      <c r="F33" s="31"/>
      <c r="G33" s="31"/>
      <c r="H33" s="150">
        <v>0.97</v>
      </c>
      <c r="I33" s="150">
        <v>0.95</v>
      </c>
      <c r="J33" s="150">
        <v>0.41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8</v>
      </c>
      <c r="F34" s="31"/>
      <c r="G34" s="31"/>
      <c r="H34" s="150">
        <v>0.252</v>
      </c>
      <c r="I34" s="150">
        <v>0.25</v>
      </c>
      <c r="J34" s="150">
        <v>0.147</v>
      </c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10</v>
      </c>
      <c r="E35" s="30">
        <v>10</v>
      </c>
      <c r="F35" s="31"/>
      <c r="G35" s="31"/>
      <c r="H35" s="150">
        <v>0.243</v>
      </c>
      <c r="I35" s="150">
        <v>0.19</v>
      </c>
      <c r="J35" s="150">
        <v>0.19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61</v>
      </c>
      <c r="E37" s="38">
        <v>33</v>
      </c>
      <c r="F37" s="39">
        <v>54.09836065573771</v>
      </c>
      <c r="G37" s="40"/>
      <c r="H37" s="151">
        <v>1.4649999999999999</v>
      </c>
      <c r="I37" s="152">
        <v>1.39</v>
      </c>
      <c r="J37" s="152">
        <v>0.7469999999999999</v>
      </c>
      <c r="K37" s="41">
        <v>53.7410071942446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275</v>
      </c>
      <c r="D39" s="38">
        <v>275</v>
      </c>
      <c r="E39" s="38">
        <v>250</v>
      </c>
      <c r="F39" s="39">
        <v>90.9090909090909</v>
      </c>
      <c r="G39" s="40"/>
      <c r="H39" s="151">
        <v>8.015</v>
      </c>
      <c r="I39" s="152">
        <v>8</v>
      </c>
      <c r="J39" s="152">
        <v>8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1117</v>
      </c>
      <c r="D41" s="30">
        <v>950</v>
      </c>
      <c r="E41" s="30">
        <v>1159</v>
      </c>
      <c r="F41" s="31"/>
      <c r="G41" s="31"/>
      <c r="H41" s="150">
        <v>57.316</v>
      </c>
      <c r="I41" s="150">
        <v>49.422</v>
      </c>
      <c r="J41" s="150">
        <v>59.109</v>
      </c>
      <c r="K41" s="32"/>
    </row>
    <row r="42" spans="1:11" s="33" customFormat="1" ht="11.25" customHeight="1">
      <c r="A42" s="35" t="s">
        <v>31</v>
      </c>
      <c r="B42" s="29"/>
      <c r="C42" s="30">
        <v>1594</v>
      </c>
      <c r="D42" s="30">
        <v>1624</v>
      </c>
      <c r="E42" s="30">
        <v>1502</v>
      </c>
      <c r="F42" s="31"/>
      <c r="G42" s="31"/>
      <c r="H42" s="150">
        <v>61.177</v>
      </c>
      <c r="I42" s="150">
        <v>72.93</v>
      </c>
      <c r="J42" s="150">
        <v>67.59</v>
      </c>
      <c r="K42" s="32"/>
    </row>
    <row r="43" spans="1:11" s="33" customFormat="1" ht="11.25" customHeight="1">
      <c r="A43" s="35" t="s">
        <v>32</v>
      </c>
      <c r="B43" s="29"/>
      <c r="C43" s="30">
        <v>1435</v>
      </c>
      <c r="D43" s="30">
        <v>1479</v>
      </c>
      <c r="E43" s="30">
        <v>1454</v>
      </c>
      <c r="F43" s="31"/>
      <c r="G43" s="31"/>
      <c r="H43" s="150">
        <v>57.4</v>
      </c>
      <c r="I43" s="150">
        <v>69.513</v>
      </c>
      <c r="J43" s="150">
        <v>58.16</v>
      </c>
      <c r="K43" s="32"/>
    </row>
    <row r="44" spans="1:11" s="33" customFormat="1" ht="11.25" customHeight="1">
      <c r="A44" s="35" t="s">
        <v>33</v>
      </c>
      <c r="B44" s="29"/>
      <c r="C44" s="30">
        <v>836</v>
      </c>
      <c r="D44" s="30">
        <v>868</v>
      </c>
      <c r="E44" s="30">
        <v>767</v>
      </c>
      <c r="F44" s="31"/>
      <c r="G44" s="31"/>
      <c r="H44" s="150">
        <v>27.328</v>
      </c>
      <c r="I44" s="150">
        <v>35.992</v>
      </c>
      <c r="J44" s="150">
        <v>32.05</v>
      </c>
      <c r="K44" s="32"/>
    </row>
    <row r="45" spans="1:11" s="33" customFormat="1" ht="11.25" customHeight="1">
      <c r="A45" s="35" t="s">
        <v>34</v>
      </c>
      <c r="B45" s="29"/>
      <c r="C45" s="30">
        <v>2501</v>
      </c>
      <c r="D45" s="30">
        <v>2843</v>
      </c>
      <c r="E45" s="30">
        <v>2701</v>
      </c>
      <c r="F45" s="31"/>
      <c r="G45" s="31"/>
      <c r="H45" s="150">
        <v>112.545</v>
      </c>
      <c r="I45" s="150">
        <v>149.258</v>
      </c>
      <c r="J45" s="150">
        <v>105.339</v>
      </c>
      <c r="K45" s="32"/>
    </row>
    <row r="46" spans="1:11" s="33" customFormat="1" ht="11.25" customHeight="1">
      <c r="A46" s="35" t="s">
        <v>35</v>
      </c>
      <c r="B46" s="29"/>
      <c r="C46" s="30">
        <v>1684</v>
      </c>
      <c r="D46" s="30">
        <v>1667</v>
      </c>
      <c r="E46" s="30">
        <v>1483</v>
      </c>
      <c r="F46" s="31"/>
      <c r="G46" s="31"/>
      <c r="H46" s="150">
        <v>67.36</v>
      </c>
      <c r="I46" s="150">
        <v>83.35</v>
      </c>
      <c r="J46" s="150">
        <v>74.15</v>
      </c>
      <c r="K46" s="32"/>
    </row>
    <row r="47" spans="1:11" s="33" customFormat="1" ht="11.25" customHeight="1">
      <c r="A47" s="35" t="s">
        <v>36</v>
      </c>
      <c r="B47" s="29"/>
      <c r="C47" s="30">
        <v>477</v>
      </c>
      <c r="D47" s="30">
        <v>437</v>
      </c>
      <c r="E47" s="30">
        <v>397</v>
      </c>
      <c r="F47" s="31"/>
      <c r="G47" s="31"/>
      <c r="H47" s="150">
        <v>19.08</v>
      </c>
      <c r="I47" s="150">
        <v>20.976</v>
      </c>
      <c r="J47" s="150">
        <v>17.865</v>
      </c>
      <c r="K47" s="32"/>
    </row>
    <row r="48" spans="1:11" s="33" customFormat="1" ht="11.25" customHeight="1">
      <c r="A48" s="35" t="s">
        <v>37</v>
      </c>
      <c r="B48" s="29"/>
      <c r="C48" s="30">
        <v>2540</v>
      </c>
      <c r="D48" s="30">
        <v>2644</v>
      </c>
      <c r="E48" s="30">
        <v>2500</v>
      </c>
      <c r="F48" s="31"/>
      <c r="G48" s="31"/>
      <c r="H48" s="150">
        <v>114.3</v>
      </c>
      <c r="I48" s="150">
        <v>132.2</v>
      </c>
      <c r="J48" s="150">
        <v>112.5</v>
      </c>
      <c r="K48" s="32"/>
    </row>
    <row r="49" spans="1:11" s="33" customFormat="1" ht="11.25" customHeight="1">
      <c r="A49" s="35" t="s">
        <v>38</v>
      </c>
      <c r="B49" s="29"/>
      <c r="C49" s="30">
        <v>572</v>
      </c>
      <c r="D49" s="30">
        <v>575</v>
      </c>
      <c r="E49" s="30">
        <v>545</v>
      </c>
      <c r="F49" s="31"/>
      <c r="G49" s="31"/>
      <c r="H49" s="150">
        <v>27.456</v>
      </c>
      <c r="I49" s="150">
        <v>31.05</v>
      </c>
      <c r="J49" s="150">
        <v>27.25</v>
      </c>
      <c r="K49" s="32"/>
    </row>
    <row r="50" spans="1:11" s="42" customFormat="1" ht="11.25" customHeight="1">
      <c r="A50" s="43" t="s">
        <v>39</v>
      </c>
      <c r="B50" s="37"/>
      <c r="C50" s="38">
        <v>12756</v>
      </c>
      <c r="D50" s="38">
        <v>13087</v>
      </c>
      <c r="E50" s="38">
        <v>12508</v>
      </c>
      <c r="F50" s="39">
        <v>95.57576220677008</v>
      </c>
      <c r="G50" s="40"/>
      <c r="H50" s="151">
        <v>543.962</v>
      </c>
      <c r="I50" s="152">
        <v>644.691</v>
      </c>
      <c r="J50" s="152">
        <v>554.013</v>
      </c>
      <c r="K50" s="41">
        <v>85.93465706826991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79</v>
      </c>
      <c r="D52" s="38">
        <v>79</v>
      </c>
      <c r="E52" s="38">
        <v>73</v>
      </c>
      <c r="F52" s="39">
        <v>92.40506329113924</v>
      </c>
      <c r="G52" s="40"/>
      <c r="H52" s="151">
        <v>2.945</v>
      </c>
      <c r="I52" s="152">
        <v>2.945</v>
      </c>
      <c r="J52" s="152">
        <v>2.763</v>
      </c>
      <c r="K52" s="41">
        <v>93.8200339558574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358</v>
      </c>
      <c r="D54" s="30">
        <v>410</v>
      </c>
      <c r="E54" s="30">
        <v>350</v>
      </c>
      <c r="F54" s="31"/>
      <c r="G54" s="31"/>
      <c r="H54" s="150">
        <v>11.098</v>
      </c>
      <c r="I54" s="150">
        <v>12.3</v>
      </c>
      <c r="J54" s="150">
        <v>10.5</v>
      </c>
      <c r="K54" s="32"/>
    </row>
    <row r="55" spans="1:11" s="33" customFormat="1" ht="11.25" customHeight="1">
      <c r="A55" s="35" t="s">
        <v>42</v>
      </c>
      <c r="B55" s="29"/>
      <c r="C55" s="30">
        <v>225</v>
      </c>
      <c r="D55" s="30">
        <v>172</v>
      </c>
      <c r="E55" s="30">
        <v>164</v>
      </c>
      <c r="F55" s="31"/>
      <c r="G55" s="31"/>
      <c r="H55" s="150">
        <v>6.75</v>
      </c>
      <c r="I55" s="150">
        <v>5.16</v>
      </c>
      <c r="J55" s="150">
        <v>5.07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78</v>
      </c>
      <c r="E58" s="30">
        <v>90</v>
      </c>
      <c r="F58" s="31"/>
      <c r="G58" s="31"/>
      <c r="H58" s="150">
        <v>3.876</v>
      </c>
      <c r="I58" s="150">
        <v>2.73</v>
      </c>
      <c r="J58" s="150">
        <v>3.15</v>
      </c>
      <c r="K58" s="32"/>
    </row>
    <row r="59" spans="1:11" s="42" customFormat="1" ht="11.25" customHeight="1">
      <c r="A59" s="36" t="s">
        <v>46</v>
      </c>
      <c r="B59" s="37"/>
      <c r="C59" s="38">
        <v>685</v>
      </c>
      <c r="D59" s="38">
        <v>660</v>
      </c>
      <c r="E59" s="38">
        <v>604</v>
      </c>
      <c r="F59" s="39">
        <v>91.51515151515152</v>
      </c>
      <c r="G59" s="40"/>
      <c r="H59" s="151">
        <v>21.724</v>
      </c>
      <c r="I59" s="152">
        <v>20.19</v>
      </c>
      <c r="J59" s="152">
        <v>18.72</v>
      </c>
      <c r="K59" s="41">
        <v>92.71916790490341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201</v>
      </c>
      <c r="D61" s="30">
        <v>170</v>
      </c>
      <c r="E61" s="30">
        <v>180</v>
      </c>
      <c r="F61" s="31"/>
      <c r="G61" s="31"/>
      <c r="H61" s="150">
        <v>5.025</v>
      </c>
      <c r="I61" s="150">
        <v>4.25</v>
      </c>
      <c r="J61" s="150">
        <v>4.5</v>
      </c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107</v>
      </c>
      <c r="E62" s="30">
        <v>107</v>
      </c>
      <c r="F62" s="31"/>
      <c r="G62" s="31"/>
      <c r="H62" s="150">
        <v>1.31</v>
      </c>
      <c r="I62" s="150">
        <v>1.524</v>
      </c>
      <c r="J62" s="150">
        <v>1.524</v>
      </c>
      <c r="K62" s="32"/>
    </row>
    <row r="63" spans="1:11" s="33" customFormat="1" ht="11.25" customHeight="1">
      <c r="A63" s="35" t="s">
        <v>49</v>
      </c>
      <c r="B63" s="29"/>
      <c r="C63" s="30">
        <v>78</v>
      </c>
      <c r="D63" s="30">
        <v>78</v>
      </c>
      <c r="E63" s="30">
        <v>111</v>
      </c>
      <c r="F63" s="31"/>
      <c r="G63" s="31"/>
      <c r="H63" s="150">
        <v>1.482</v>
      </c>
      <c r="I63" s="150">
        <v>1.482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386</v>
      </c>
      <c r="D64" s="38">
        <v>355</v>
      </c>
      <c r="E64" s="38">
        <v>398</v>
      </c>
      <c r="F64" s="39">
        <v>112.11267605633803</v>
      </c>
      <c r="G64" s="40"/>
      <c r="H64" s="151">
        <v>7.817000000000001</v>
      </c>
      <c r="I64" s="152">
        <v>7.256</v>
      </c>
      <c r="J64" s="152">
        <v>6.024</v>
      </c>
      <c r="K64" s="41">
        <v>83.02094818081586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305</v>
      </c>
      <c r="D66" s="38">
        <v>325</v>
      </c>
      <c r="E66" s="38">
        <v>290</v>
      </c>
      <c r="F66" s="39">
        <v>89.23076923076923</v>
      </c>
      <c r="G66" s="40"/>
      <c r="H66" s="151">
        <v>11.255</v>
      </c>
      <c r="I66" s="152">
        <v>16.245</v>
      </c>
      <c r="J66" s="152">
        <v>1.16</v>
      </c>
      <c r="K66" s="41">
        <v>7.140658664204369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109</v>
      </c>
      <c r="E72" s="30">
        <v>109</v>
      </c>
      <c r="F72" s="31"/>
      <c r="G72" s="31"/>
      <c r="H72" s="150">
        <v>2.556</v>
      </c>
      <c r="I72" s="150">
        <v>2.536</v>
      </c>
      <c r="J72" s="150">
        <v>2.536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305</v>
      </c>
      <c r="F73" s="31"/>
      <c r="G73" s="31"/>
      <c r="H73" s="150">
        <v>5.856</v>
      </c>
      <c r="I73" s="150">
        <v>5.856</v>
      </c>
      <c r="J73" s="150">
        <v>5.954</v>
      </c>
      <c r="K73" s="32"/>
    </row>
    <row r="74" spans="1:11" s="33" customFormat="1" ht="11.25" customHeight="1">
      <c r="A74" s="35" t="s">
        <v>57</v>
      </c>
      <c r="B74" s="29"/>
      <c r="C74" s="30">
        <v>74</v>
      </c>
      <c r="D74" s="30">
        <v>60</v>
      </c>
      <c r="E74" s="30">
        <v>108</v>
      </c>
      <c r="F74" s="31"/>
      <c r="G74" s="31"/>
      <c r="H74" s="150">
        <v>2.59</v>
      </c>
      <c r="I74" s="150">
        <v>1.866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27</v>
      </c>
      <c r="D75" s="30">
        <v>27</v>
      </c>
      <c r="E75" s="30">
        <v>25</v>
      </c>
      <c r="F75" s="31"/>
      <c r="G75" s="31"/>
      <c r="H75" s="150">
        <v>0.72</v>
      </c>
      <c r="I75" s="150">
        <v>0.72</v>
      </c>
      <c r="J75" s="150">
        <v>0.667</v>
      </c>
      <c r="K75" s="32"/>
    </row>
    <row r="76" spans="1:11" s="33" customFormat="1" ht="11.25" customHeight="1">
      <c r="A76" s="35" t="s">
        <v>59</v>
      </c>
      <c r="B76" s="29"/>
      <c r="C76" s="30">
        <v>71</v>
      </c>
      <c r="D76" s="30">
        <v>70</v>
      </c>
      <c r="E76" s="30">
        <v>20</v>
      </c>
      <c r="F76" s="31"/>
      <c r="G76" s="31"/>
      <c r="H76" s="150">
        <v>1.061</v>
      </c>
      <c r="I76" s="150">
        <v>2</v>
      </c>
      <c r="J76" s="150">
        <v>0.572</v>
      </c>
      <c r="K76" s="32"/>
    </row>
    <row r="77" spans="1:11" s="33" customFormat="1" ht="11.25" customHeight="1">
      <c r="A77" s="35" t="s">
        <v>60</v>
      </c>
      <c r="B77" s="29"/>
      <c r="C77" s="30">
        <v>17</v>
      </c>
      <c r="D77" s="30">
        <v>12</v>
      </c>
      <c r="E77" s="30">
        <v>20</v>
      </c>
      <c r="F77" s="31"/>
      <c r="G77" s="31"/>
      <c r="H77" s="150">
        <v>0.366</v>
      </c>
      <c r="I77" s="150">
        <v>0.264</v>
      </c>
      <c r="J77" s="150">
        <v>0.5</v>
      </c>
      <c r="K77" s="32"/>
    </row>
    <row r="78" spans="1:11" s="33" customFormat="1" ht="11.25" customHeight="1">
      <c r="A78" s="35" t="s">
        <v>61</v>
      </c>
      <c r="B78" s="29"/>
      <c r="C78" s="30">
        <v>255</v>
      </c>
      <c r="D78" s="30">
        <v>200</v>
      </c>
      <c r="E78" s="30">
        <v>200</v>
      </c>
      <c r="F78" s="31"/>
      <c r="G78" s="31"/>
      <c r="H78" s="150">
        <v>5.115</v>
      </c>
      <c r="I78" s="150">
        <v>5</v>
      </c>
      <c r="J78" s="150">
        <v>5</v>
      </c>
      <c r="K78" s="32"/>
    </row>
    <row r="79" spans="1:11" s="33" customFormat="1" ht="11.25" customHeight="1">
      <c r="A79" s="35" t="s">
        <v>62</v>
      </c>
      <c r="B79" s="29"/>
      <c r="C79" s="30">
        <v>360</v>
      </c>
      <c r="D79" s="30">
        <v>300</v>
      </c>
      <c r="E79" s="30">
        <v>350</v>
      </c>
      <c r="F79" s="31"/>
      <c r="G79" s="31"/>
      <c r="H79" s="150">
        <v>5.4</v>
      </c>
      <c r="I79" s="150">
        <v>9</v>
      </c>
      <c r="J79" s="150">
        <v>10.5</v>
      </c>
      <c r="K79" s="32"/>
    </row>
    <row r="80" spans="1:11" s="42" customFormat="1" ht="11.25" customHeight="1">
      <c r="A80" s="43" t="s">
        <v>63</v>
      </c>
      <c r="B80" s="37"/>
      <c r="C80" s="38">
        <v>1212</v>
      </c>
      <c r="D80" s="38">
        <v>1078</v>
      </c>
      <c r="E80" s="38">
        <v>1137</v>
      </c>
      <c r="F80" s="39">
        <v>105.47309833024119</v>
      </c>
      <c r="G80" s="40"/>
      <c r="H80" s="151">
        <v>23.664</v>
      </c>
      <c r="I80" s="152">
        <v>27.241999999999997</v>
      </c>
      <c r="J80" s="152">
        <v>25.729</v>
      </c>
      <c r="K80" s="41">
        <v>94.44607591219442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243</v>
      </c>
      <c r="D82" s="30">
        <v>243</v>
      </c>
      <c r="E82" s="30">
        <v>176</v>
      </c>
      <c r="F82" s="31"/>
      <c r="G82" s="31"/>
      <c r="H82" s="150">
        <v>4.82</v>
      </c>
      <c r="I82" s="150">
        <v>4.82</v>
      </c>
      <c r="J82" s="150">
        <v>3.333</v>
      </c>
      <c r="K82" s="32"/>
    </row>
    <row r="83" spans="1:11" s="33" customFormat="1" ht="11.25" customHeight="1">
      <c r="A83" s="35" t="s">
        <v>65</v>
      </c>
      <c r="B83" s="29"/>
      <c r="C83" s="30">
        <v>470</v>
      </c>
      <c r="D83" s="30">
        <v>470</v>
      </c>
      <c r="E83" s="30">
        <v>375</v>
      </c>
      <c r="F83" s="31"/>
      <c r="G83" s="31"/>
      <c r="H83" s="150">
        <v>8.528</v>
      </c>
      <c r="I83" s="150">
        <v>7</v>
      </c>
      <c r="J83" s="150">
        <v>6.85</v>
      </c>
      <c r="K83" s="32"/>
    </row>
    <row r="84" spans="1:11" s="42" customFormat="1" ht="11.25" customHeight="1">
      <c r="A84" s="36" t="s">
        <v>66</v>
      </c>
      <c r="B84" s="37"/>
      <c r="C84" s="38">
        <v>713</v>
      </c>
      <c r="D84" s="38">
        <v>713</v>
      </c>
      <c r="E84" s="38">
        <v>551</v>
      </c>
      <c r="F84" s="39">
        <v>77.27910238429172</v>
      </c>
      <c r="G84" s="40"/>
      <c r="H84" s="151">
        <v>13.348</v>
      </c>
      <c r="I84" s="152">
        <v>11.82</v>
      </c>
      <c r="J84" s="152">
        <v>10.183</v>
      </c>
      <c r="K84" s="41">
        <v>86.15059221658206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19556</v>
      </c>
      <c r="D87" s="53">
        <v>19544</v>
      </c>
      <c r="E87" s="53">
        <v>18852</v>
      </c>
      <c r="F87" s="54">
        <f>IF(D87&gt;0,100*E87/D87,0)</f>
        <v>96.45927138763815</v>
      </c>
      <c r="G87" s="40"/>
      <c r="H87" s="155">
        <v>723.871</v>
      </c>
      <c r="I87" s="156">
        <v>817.1000000000001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51"/>
      <c r="I66" s="152">
        <v>0.02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2162</v>
      </c>
      <c r="D73" s="30">
        <v>2451</v>
      </c>
      <c r="E73" s="30">
        <v>2335</v>
      </c>
      <c r="F73" s="31"/>
      <c r="G73" s="31"/>
      <c r="H73" s="150">
        <v>186.801</v>
      </c>
      <c r="I73" s="150">
        <v>211.711</v>
      </c>
      <c r="J73" s="150">
        <v>201.691</v>
      </c>
      <c r="K73" s="32"/>
    </row>
    <row r="74" spans="1:11" s="33" customFormat="1" ht="11.25" customHeight="1">
      <c r="A74" s="35" t="s">
        <v>57</v>
      </c>
      <c r="B74" s="29"/>
      <c r="C74" s="30">
        <v>3</v>
      </c>
      <c r="D74" s="30">
        <v>20</v>
      </c>
      <c r="E74" s="30">
        <v>22</v>
      </c>
      <c r="F74" s="31"/>
      <c r="G74" s="31"/>
      <c r="H74" s="150">
        <v>0.18</v>
      </c>
      <c r="I74" s="150">
        <v>1.2</v>
      </c>
      <c r="J74" s="150">
        <v>1.32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1</v>
      </c>
      <c r="D76" s="30"/>
      <c r="E76" s="30">
        <v>2</v>
      </c>
      <c r="F76" s="31"/>
      <c r="G76" s="31"/>
      <c r="H76" s="150">
        <v>0.09</v>
      </c>
      <c r="I76" s="150"/>
      <c r="J76" s="150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5470</v>
      </c>
      <c r="D79" s="30">
        <v>4055</v>
      </c>
      <c r="E79" s="30">
        <v>4400</v>
      </c>
      <c r="F79" s="31"/>
      <c r="G79" s="31"/>
      <c r="H79" s="150">
        <v>512.27</v>
      </c>
      <c r="I79" s="150">
        <v>332.51</v>
      </c>
      <c r="J79" s="150">
        <v>396</v>
      </c>
      <c r="K79" s="32"/>
    </row>
    <row r="80" spans="1:11" s="42" customFormat="1" ht="11.25" customHeight="1">
      <c r="A80" s="43" t="s">
        <v>63</v>
      </c>
      <c r="B80" s="37"/>
      <c r="C80" s="38">
        <v>7636</v>
      </c>
      <c r="D80" s="38">
        <v>6526</v>
      </c>
      <c r="E80" s="38">
        <v>6759</v>
      </c>
      <c r="F80" s="39">
        <v>103.5703340484217</v>
      </c>
      <c r="G80" s="40"/>
      <c r="H80" s="151">
        <v>699.341</v>
      </c>
      <c r="I80" s="152">
        <v>545.421</v>
      </c>
      <c r="J80" s="152">
        <v>599.171</v>
      </c>
      <c r="K80" s="41">
        <v>109.85477273518988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7636</v>
      </c>
      <c r="D87" s="53">
        <v>6527</v>
      </c>
      <c r="E87" s="53">
        <v>6759</v>
      </c>
      <c r="F87" s="54">
        <f>IF(D87&gt;0,100*E87/D87,0)</f>
        <v>103.55446606404168</v>
      </c>
      <c r="G87" s="40"/>
      <c r="H87" s="155">
        <v>699.341</v>
      </c>
      <c r="I87" s="156">
        <v>545.441</v>
      </c>
      <c r="J87" s="156">
        <v>599.171</v>
      </c>
      <c r="K87" s="54">
        <f>IF(I87&gt;0,100*J87/I87,0)</f>
        <v>109.8507446268249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50</v>
      </c>
      <c r="D66" s="38">
        <v>40</v>
      </c>
      <c r="E66" s="38">
        <v>40</v>
      </c>
      <c r="F66" s="39">
        <v>100</v>
      </c>
      <c r="G66" s="40"/>
      <c r="H66" s="151">
        <v>0.105</v>
      </c>
      <c r="I66" s="152">
        <v>0.088</v>
      </c>
      <c r="J66" s="152">
        <v>0.092</v>
      </c>
      <c r="K66" s="41">
        <v>104.54545454545455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13775</v>
      </c>
      <c r="D73" s="30">
        <v>14264</v>
      </c>
      <c r="E73" s="30">
        <v>12713</v>
      </c>
      <c r="F73" s="31"/>
      <c r="G73" s="31"/>
      <c r="H73" s="150">
        <v>35.664</v>
      </c>
      <c r="I73" s="150">
        <v>42.246</v>
      </c>
      <c r="J73" s="150">
        <v>37.612</v>
      </c>
      <c r="K73" s="32"/>
    </row>
    <row r="74" spans="1:11" s="33" customFormat="1" ht="11.25" customHeight="1">
      <c r="A74" s="35" t="s">
        <v>57</v>
      </c>
      <c r="B74" s="29"/>
      <c r="C74" s="30">
        <v>4652</v>
      </c>
      <c r="D74" s="30">
        <v>4577</v>
      </c>
      <c r="E74" s="30">
        <v>4250</v>
      </c>
      <c r="F74" s="31"/>
      <c r="G74" s="31"/>
      <c r="H74" s="150">
        <v>15.352</v>
      </c>
      <c r="I74" s="150">
        <v>14.323</v>
      </c>
      <c r="J74" s="150">
        <v>13.27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393</v>
      </c>
      <c r="D76" s="30">
        <v>439</v>
      </c>
      <c r="E76" s="30">
        <v>401</v>
      </c>
      <c r="F76" s="31"/>
      <c r="G76" s="31"/>
      <c r="H76" s="150">
        <v>0.792</v>
      </c>
      <c r="I76" s="150">
        <v>0.904</v>
      </c>
      <c r="J76" s="150">
        <v>0.986</v>
      </c>
      <c r="K76" s="32"/>
    </row>
    <row r="77" spans="1:11" s="33" customFormat="1" ht="11.25" customHeight="1">
      <c r="A77" s="35" t="s">
        <v>60</v>
      </c>
      <c r="B77" s="29"/>
      <c r="C77" s="30">
        <v>4592</v>
      </c>
      <c r="D77" s="30">
        <v>4704</v>
      </c>
      <c r="E77" s="30">
        <v>4324</v>
      </c>
      <c r="F77" s="31"/>
      <c r="G77" s="31"/>
      <c r="H77" s="150">
        <v>13.689</v>
      </c>
      <c r="I77" s="150">
        <v>14.536</v>
      </c>
      <c r="J77" s="150">
        <v>12.358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41659</v>
      </c>
      <c r="D79" s="30">
        <v>41930</v>
      </c>
      <c r="E79" s="30">
        <v>39932</v>
      </c>
      <c r="F79" s="31"/>
      <c r="G79" s="31"/>
      <c r="H79" s="150">
        <v>128.86</v>
      </c>
      <c r="I79" s="150">
        <v>137.325</v>
      </c>
      <c r="J79" s="150">
        <v>128.15</v>
      </c>
      <c r="K79" s="32"/>
    </row>
    <row r="80" spans="1:11" s="42" customFormat="1" ht="11.25" customHeight="1">
      <c r="A80" s="43" t="s">
        <v>63</v>
      </c>
      <c r="B80" s="37"/>
      <c r="C80" s="38">
        <v>65071</v>
      </c>
      <c r="D80" s="38">
        <v>65914</v>
      </c>
      <c r="E80" s="38">
        <v>61620</v>
      </c>
      <c r="F80" s="39">
        <v>93.48545073884152</v>
      </c>
      <c r="G80" s="40"/>
      <c r="H80" s="151">
        <v>194.35700000000003</v>
      </c>
      <c r="I80" s="152">
        <v>209.334</v>
      </c>
      <c r="J80" s="152">
        <v>192.376</v>
      </c>
      <c r="K80" s="41">
        <v>91.89907038512617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65121</v>
      </c>
      <c r="D87" s="53">
        <v>65954</v>
      </c>
      <c r="E87" s="53">
        <v>61660</v>
      </c>
      <c r="F87" s="54">
        <f>IF(D87&gt;0,100*E87/D87,0)</f>
        <v>93.4894017042181</v>
      </c>
      <c r="G87" s="40"/>
      <c r="H87" s="155">
        <v>194.46200000000002</v>
      </c>
      <c r="I87" s="156">
        <v>209.422</v>
      </c>
      <c r="J87" s="156">
        <v>192.46800000000002</v>
      </c>
      <c r="K87" s="54">
        <f>IF(I87&gt;0,100*J87/I87,0)</f>
        <v>91.90438444862528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33</v>
      </c>
      <c r="D17" s="38">
        <v>33</v>
      </c>
      <c r="E17" s="38">
        <v>33</v>
      </c>
      <c r="F17" s="39">
        <v>100</v>
      </c>
      <c r="G17" s="40"/>
      <c r="H17" s="151">
        <v>0.039</v>
      </c>
      <c r="I17" s="152">
        <v>0.031</v>
      </c>
      <c r="J17" s="152">
        <v>0.04</v>
      </c>
      <c r="K17" s="41">
        <v>129.03225806451613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2660</v>
      </c>
      <c r="D19" s="30">
        <v>2110</v>
      </c>
      <c r="E19" s="30">
        <v>2390</v>
      </c>
      <c r="F19" s="31"/>
      <c r="G19" s="31"/>
      <c r="H19" s="150">
        <v>7.204</v>
      </c>
      <c r="I19" s="150">
        <v>4.22</v>
      </c>
      <c r="J19" s="150">
        <v>4.541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2660</v>
      </c>
      <c r="D22" s="38">
        <v>2110</v>
      </c>
      <c r="E22" s="38">
        <v>2390</v>
      </c>
      <c r="F22" s="39">
        <v>113.27014218009478</v>
      </c>
      <c r="G22" s="40"/>
      <c r="H22" s="151">
        <v>7.204</v>
      </c>
      <c r="I22" s="152">
        <v>4.22</v>
      </c>
      <c r="J22" s="152">
        <v>4.541</v>
      </c>
      <c r="K22" s="41">
        <v>107.60663507109005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4077</v>
      </c>
      <c r="D24" s="38">
        <v>4314</v>
      </c>
      <c r="E24" s="38">
        <v>4261</v>
      </c>
      <c r="F24" s="39">
        <v>98.7714418173389</v>
      </c>
      <c r="G24" s="40"/>
      <c r="H24" s="151">
        <v>7.574</v>
      </c>
      <c r="I24" s="152">
        <v>8.217</v>
      </c>
      <c r="J24" s="152">
        <v>7.241</v>
      </c>
      <c r="K24" s="41">
        <v>88.12218571254714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711</v>
      </c>
      <c r="D26" s="38">
        <v>960</v>
      </c>
      <c r="E26" s="38">
        <v>1100</v>
      </c>
      <c r="F26" s="39">
        <v>114.58333333333333</v>
      </c>
      <c r="G26" s="40"/>
      <c r="H26" s="151">
        <v>1.225</v>
      </c>
      <c r="I26" s="152">
        <v>2.25</v>
      </c>
      <c r="J26" s="152">
        <v>2.75</v>
      </c>
      <c r="K26" s="41">
        <v>122.22222222222223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4903</v>
      </c>
      <c r="D28" s="30">
        <v>2583</v>
      </c>
      <c r="E28" s="30">
        <v>2952</v>
      </c>
      <c r="F28" s="31"/>
      <c r="G28" s="31"/>
      <c r="H28" s="150">
        <v>10.576</v>
      </c>
      <c r="I28" s="150">
        <v>5.953</v>
      </c>
      <c r="J28" s="150">
        <v>7.603</v>
      </c>
      <c r="K28" s="32"/>
    </row>
    <row r="29" spans="1:11" s="33" customFormat="1" ht="11.25" customHeight="1">
      <c r="A29" s="35" t="s">
        <v>21</v>
      </c>
      <c r="B29" s="29"/>
      <c r="C29" s="30">
        <v>5184</v>
      </c>
      <c r="D29" s="30">
        <v>4238</v>
      </c>
      <c r="E29" s="30">
        <v>4342</v>
      </c>
      <c r="F29" s="31"/>
      <c r="G29" s="31"/>
      <c r="H29" s="150">
        <v>5.213</v>
      </c>
      <c r="I29" s="150">
        <v>3.798</v>
      </c>
      <c r="J29" s="150">
        <v>3.558</v>
      </c>
      <c r="K29" s="32"/>
    </row>
    <row r="30" spans="1:11" s="33" customFormat="1" ht="11.25" customHeight="1">
      <c r="A30" s="35" t="s">
        <v>22</v>
      </c>
      <c r="B30" s="29"/>
      <c r="C30" s="30">
        <v>8384</v>
      </c>
      <c r="D30" s="30">
        <v>7779</v>
      </c>
      <c r="E30" s="30">
        <v>6955</v>
      </c>
      <c r="F30" s="31"/>
      <c r="G30" s="31"/>
      <c r="H30" s="150">
        <v>12.44</v>
      </c>
      <c r="I30" s="150">
        <v>11.339</v>
      </c>
      <c r="J30" s="150">
        <v>9.158</v>
      </c>
      <c r="K30" s="32"/>
    </row>
    <row r="31" spans="1:11" s="42" customFormat="1" ht="11.25" customHeight="1">
      <c r="A31" s="43" t="s">
        <v>23</v>
      </c>
      <c r="B31" s="37"/>
      <c r="C31" s="38">
        <v>18471</v>
      </c>
      <c r="D31" s="38">
        <v>14600</v>
      </c>
      <c r="E31" s="38">
        <v>14249</v>
      </c>
      <c r="F31" s="39">
        <v>97.5958904109589</v>
      </c>
      <c r="G31" s="40"/>
      <c r="H31" s="151">
        <v>28.229</v>
      </c>
      <c r="I31" s="152">
        <v>21.090000000000003</v>
      </c>
      <c r="J31" s="152">
        <v>20.319</v>
      </c>
      <c r="K31" s="41">
        <v>96.3442389758179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76</v>
      </c>
      <c r="D33" s="30">
        <v>127</v>
      </c>
      <c r="E33" s="30">
        <v>30</v>
      </c>
      <c r="F33" s="31"/>
      <c r="G33" s="31"/>
      <c r="H33" s="150">
        <v>0.179</v>
      </c>
      <c r="I33" s="150">
        <v>0.25</v>
      </c>
      <c r="J33" s="150">
        <v>0.06</v>
      </c>
      <c r="K33" s="32"/>
    </row>
    <row r="34" spans="1:11" s="33" customFormat="1" ht="11.25" customHeight="1">
      <c r="A34" s="35" t="s">
        <v>25</v>
      </c>
      <c r="B34" s="29"/>
      <c r="C34" s="30">
        <v>1467</v>
      </c>
      <c r="D34" s="30">
        <v>2500</v>
      </c>
      <c r="E34" s="30">
        <v>2250</v>
      </c>
      <c r="F34" s="31"/>
      <c r="G34" s="31"/>
      <c r="H34" s="150">
        <v>2.45</v>
      </c>
      <c r="I34" s="150">
        <v>4.15</v>
      </c>
      <c r="J34" s="150">
        <v>4</v>
      </c>
      <c r="K34" s="32"/>
    </row>
    <row r="35" spans="1:11" s="33" customFormat="1" ht="11.25" customHeight="1">
      <c r="A35" s="35" t="s">
        <v>26</v>
      </c>
      <c r="B35" s="29"/>
      <c r="C35" s="30">
        <v>515</v>
      </c>
      <c r="D35" s="30">
        <v>625</v>
      </c>
      <c r="E35" s="30">
        <v>500</v>
      </c>
      <c r="F35" s="31"/>
      <c r="G35" s="31"/>
      <c r="H35" s="150">
        <v>1.052</v>
      </c>
      <c r="I35" s="150">
        <v>1.3</v>
      </c>
      <c r="J35" s="150">
        <v>0.7</v>
      </c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10</v>
      </c>
      <c r="E36" s="30">
        <v>5</v>
      </c>
      <c r="F36" s="31"/>
      <c r="G36" s="31"/>
      <c r="H36" s="150">
        <v>0.021</v>
      </c>
      <c r="I36" s="150">
        <v>0.021</v>
      </c>
      <c r="J36" s="150">
        <v>0.065</v>
      </c>
      <c r="K36" s="32"/>
    </row>
    <row r="37" spans="1:11" s="42" customFormat="1" ht="11.25" customHeight="1">
      <c r="A37" s="36" t="s">
        <v>28</v>
      </c>
      <c r="B37" s="37"/>
      <c r="C37" s="38">
        <v>2069</v>
      </c>
      <c r="D37" s="38">
        <v>3262</v>
      </c>
      <c r="E37" s="38">
        <v>2785</v>
      </c>
      <c r="F37" s="39">
        <v>85.37706928264868</v>
      </c>
      <c r="G37" s="40"/>
      <c r="H37" s="151">
        <v>3.702</v>
      </c>
      <c r="I37" s="152">
        <v>5.721</v>
      </c>
      <c r="J37" s="152">
        <v>4.825</v>
      </c>
      <c r="K37" s="41">
        <v>84.33840237720678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</v>
      </c>
      <c r="D39" s="38">
        <v>6</v>
      </c>
      <c r="E39" s="38">
        <v>2</v>
      </c>
      <c r="F39" s="39">
        <v>33.333333333333336</v>
      </c>
      <c r="G39" s="40"/>
      <c r="H39" s="151">
        <v>0.009</v>
      </c>
      <c r="I39" s="152">
        <v>0.009</v>
      </c>
      <c r="J39" s="152">
        <v>0.003</v>
      </c>
      <c r="K39" s="41">
        <v>33.333333333333336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5676</v>
      </c>
      <c r="D41" s="30">
        <v>5326</v>
      </c>
      <c r="E41" s="30">
        <v>3733</v>
      </c>
      <c r="F41" s="31"/>
      <c r="G41" s="31"/>
      <c r="H41" s="150">
        <v>6.145</v>
      </c>
      <c r="I41" s="150">
        <v>3.001</v>
      </c>
      <c r="J41" s="150">
        <v>3.308</v>
      </c>
      <c r="K41" s="32"/>
    </row>
    <row r="42" spans="1:11" s="33" customFormat="1" ht="11.25" customHeight="1">
      <c r="A42" s="35" t="s">
        <v>31</v>
      </c>
      <c r="B42" s="29"/>
      <c r="C42" s="30">
        <v>65062</v>
      </c>
      <c r="D42" s="30">
        <v>68628</v>
      </c>
      <c r="E42" s="30">
        <v>66724</v>
      </c>
      <c r="F42" s="31"/>
      <c r="G42" s="31"/>
      <c r="H42" s="150">
        <v>109.3</v>
      </c>
      <c r="I42" s="150">
        <v>92.839</v>
      </c>
      <c r="J42" s="150">
        <v>104.791</v>
      </c>
      <c r="K42" s="32"/>
    </row>
    <row r="43" spans="1:11" s="33" customFormat="1" ht="11.25" customHeight="1">
      <c r="A43" s="35" t="s">
        <v>32</v>
      </c>
      <c r="B43" s="29"/>
      <c r="C43" s="30">
        <v>9353</v>
      </c>
      <c r="D43" s="30">
        <v>12530</v>
      </c>
      <c r="E43" s="30">
        <v>12427</v>
      </c>
      <c r="F43" s="31"/>
      <c r="G43" s="31"/>
      <c r="H43" s="150">
        <v>21.583</v>
      </c>
      <c r="I43" s="150">
        <v>17.576</v>
      </c>
      <c r="J43" s="150">
        <v>23.486</v>
      </c>
      <c r="K43" s="32"/>
    </row>
    <row r="44" spans="1:11" s="33" customFormat="1" ht="11.25" customHeight="1">
      <c r="A44" s="35" t="s">
        <v>33</v>
      </c>
      <c r="B44" s="29"/>
      <c r="C44" s="30">
        <v>38285</v>
      </c>
      <c r="D44" s="30">
        <v>48701</v>
      </c>
      <c r="E44" s="30">
        <v>40080</v>
      </c>
      <c r="F44" s="31"/>
      <c r="G44" s="31"/>
      <c r="H44" s="150">
        <v>62.954</v>
      </c>
      <c r="I44" s="150">
        <v>48.312</v>
      </c>
      <c r="J44" s="150">
        <v>46.419</v>
      </c>
      <c r="K44" s="32"/>
    </row>
    <row r="45" spans="1:11" s="33" customFormat="1" ht="11.25" customHeight="1">
      <c r="A45" s="35" t="s">
        <v>34</v>
      </c>
      <c r="B45" s="29"/>
      <c r="C45" s="30">
        <v>16090</v>
      </c>
      <c r="D45" s="30">
        <v>16499</v>
      </c>
      <c r="E45" s="30">
        <v>15534</v>
      </c>
      <c r="F45" s="31"/>
      <c r="G45" s="31"/>
      <c r="H45" s="150">
        <v>18.583</v>
      </c>
      <c r="I45" s="150">
        <v>13.802</v>
      </c>
      <c r="J45" s="150">
        <v>19.62</v>
      </c>
      <c r="K45" s="32"/>
    </row>
    <row r="46" spans="1:11" s="33" customFormat="1" ht="11.25" customHeight="1">
      <c r="A46" s="35" t="s">
        <v>35</v>
      </c>
      <c r="B46" s="29"/>
      <c r="C46" s="30">
        <v>28933</v>
      </c>
      <c r="D46" s="30">
        <v>28781</v>
      </c>
      <c r="E46" s="30">
        <v>27003</v>
      </c>
      <c r="F46" s="31"/>
      <c r="G46" s="31"/>
      <c r="H46" s="150">
        <v>25.335</v>
      </c>
      <c r="I46" s="150">
        <v>21.419</v>
      </c>
      <c r="J46" s="150">
        <v>30.124</v>
      </c>
      <c r="K46" s="32"/>
    </row>
    <row r="47" spans="1:11" s="33" customFormat="1" ht="11.25" customHeight="1">
      <c r="A47" s="35" t="s">
        <v>36</v>
      </c>
      <c r="B47" s="29"/>
      <c r="C47" s="30">
        <v>44322</v>
      </c>
      <c r="D47" s="30">
        <v>41398</v>
      </c>
      <c r="E47" s="30">
        <v>37344</v>
      </c>
      <c r="F47" s="31"/>
      <c r="G47" s="31"/>
      <c r="H47" s="150">
        <v>56.314</v>
      </c>
      <c r="I47" s="150">
        <v>49.996</v>
      </c>
      <c r="J47" s="150">
        <v>44.403</v>
      </c>
      <c r="K47" s="32"/>
    </row>
    <row r="48" spans="1:11" s="33" customFormat="1" ht="11.25" customHeight="1">
      <c r="A48" s="35" t="s">
        <v>37</v>
      </c>
      <c r="B48" s="29"/>
      <c r="C48" s="30">
        <v>45169</v>
      </c>
      <c r="D48" s="30">
        <v>47886</v>
      </c>
      <c r="E48" s="30">
        <v>42217</v>
      </c>
      <c r="F48" s="31"/>
      <c r="G48" s="31"/>
      <c r="H48" s="150">
        <v>71.687</v>
      </c>
      <c r="I48" s="150">
        <v>41.041</v>
      </c>
      <c r="J48" s="150">
        <v>67.231</v>
      </c>
      <c r="K48" s="32"/>
    </row>
    <row r="49" spans="1:11" s="33" customFormat="1" ht="11.25" customHeight="1">
      <c r="A49" s="35" t="s">
        <v>38</v>
      </c>
      <c r="B49" s="29"/>
      <c r="C49" s="30">
        <v>26263</v>
      </c>
      <c r="D49" s="30">
        <v>26070</v>
      </c>
      <c r="E49" s="30">
        <v>24740</v>
      </c>
      <c r="F49" s="31"/>
      <c r="G49" s="31"/>
      <c r="H49" s="150">
        <v>39.556</v>
      </c>
      <c r="I49" s="150">
        <v>24.451</v>
      </c>
      <c r="J49" s="150">
        <v>28.272</v>
      </c>
      <c r="K49" s="32"/>
    </row>
    <row r="50" spans="1:11" s="42" customFormat="1" ht="11.25" customHeight="1">
      <c r="A50" s="43" t="s">
        <v>39</v>
      </c>
      <c r="B50" s="37"/>
      <c r="C50" s="38">
        <v>279153</v>
      </c>
      <c r="D50" s="38">
        <v>295819</v>
      </c>
      <c r="E50" s="38">
        <v>269802</v>
      </c>
      <c r="F50" s="39">
        <v>91.20509500742008</v>
      </c>
      <c r="G50" s="40"/>
      <c r="H50" s="151">
        <v>411.457</v>
      </c>
      <c r="I50" s="152">
        <v>312.437</v>
      </c>
      <c r="J50" s="152">
        <v>367.65399999999994</v>
      </c>
      <c r="K50" s="41">
        <v>117.67300287738006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1058</v>
      </c>
      <c r="D52" s="38">
        <v>1058</v>
      </c>
      <c r="E52" s="38">
        <v>1281</v>
      </c>
      <c r="F52" s="39">
        <v>121.07750472589792</v>
      </c>
      <c r="G52" s="40"/>
      <c r="H52" s="151">
        <v>1.108</v>
      </c>
      <c r="I52" s="152">
        <v>1.108</v>
      </c>
      <c r="J52" s="152">
        <v>1.018</v>
      </c>
      <c r="K52" s="41">
        <v>91.87725631768951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3519</v>
      </c>
      <c r="D54" s="30">
        <v>3038</v>
      </c>
      <c r="E54" s="30">
        <v>2889</v>
      </c>
      <c r="F54" s="31"/>
      <c r="G54" s="31"/>
      <c r="H54" s="150">
        <v>5.169</v>
      </c>
      <c r="I54" s="150">
        <v>4.466</v>
      </c>
      <c r="J54" s="150">
        <v>4.584</v>
      </c>
      <c r="K54" s="32"/>
    </row>
    <row r="55" spans="1:11" s="33" customFormat="1" ht="11.25" customHeight="1">
      <c r="A55" s="35" t="s">
        <v>42</v>
      </c>
      <c r="B55" s="29"/>
      <c r="C55" s="30">
        <v>906</v>
      </c>
      <c r="D55" s="30">
        <v>820</v>
      </c>
      <c r="E55" s="30">
        <v>798</v>
      </c>
      <c r="F55" s="31"/>
      <c r="G55" s="31"/>
      <c r="H55" s="150">
        <v>0.823</v>
      </c>
      <c r="I55" s="150">
        <v>0.738</v>
      </c>
      <c r="J55" s="150">
        <v>0.8</v>
      </c>
      <c r="K55" s="32"/>
    </row>
    <row r="56" spans="1:11" s="33" customFormat="1" ht="11.25" customHeight="1">
      <c r="A56" s="35" t="s">
        <v>43</v>
      </c>
      <c r="B56" s="29"/>
      <c r="C56" s="30">
        <v>133396</v>
      </c>
      <c r="D56" s="30">
        <v>128963</v>
      </c>
      <c r="E56" s="30">
        <v>120740</v>
      </c>
      <c r="F56" s="31"/>
      <c r="G56" s="31"/>
      <c r="H56" s="150">
        <v>109.798</v>
      </c>
      <c r="I56" s="150">
        <v>94.23</v>
      </c>
      <c r="J56" s="150">
        <v>105.47</v>
      </c>
      <c r="K56" s="32"/>
    </row>
    <row r="57" spans="1:11" s="33" customFormat="1" ht="11.25" customHeight="1">
      <c r="A57" s="35" t="s">
        <v>44</v>
      </c>
      <c r="B57" s="29"/>
      <c r="C57" s="30">
        <v>29703</v>
      </c>
      <c r="D57" s="30">
        <v>25856</v>
      </c>
      <c r="E57" s="30">
        <v>23807</v>
      </c>
      <c r="F57" s="31"/>
      <c r="G57" s="31"/>
      <c r="H57" s="150">
        <v>34.4</v>
      </c>
      <c r="I57" s="150">
        <v>16.342</v>
      </c>
      <c r="J57" s="150">
        <v>19.946</v>
      </c>
      <c r="K57" s="32"/>
    </row>
    <row r="58" spans="1:11" s="33" customFormat="1" ht="11.25" customHeight="1">
      <c r="A58" s="35" t="s">
        <v>45</v>
      </c>
      <c r="B58" s="29"/>
      <c r="C58" s="30">
        <v>1464</v>
      </c>
      <c r="D58" s="30">
        <v>1159</v>
      </c>
      <c r="E58" s="30">
        <v>964</v>
      </c>
      <c r="F58" s="31"/>
      <c r="G58" s="31"/>
      <c r="H58" s="150">
        <v>1.248</v>
      </c>
      <c r="I58" s="150">
        <v>0.509</v>
      </c>
      <c r="J58" s="150">
        <v>0.964</v>
      </c>
      <c r="K58" s="32"/>
    </row>
    <row r="59" spans="1:11" s="42" customFormat="1" ht="11.25" customHeight="1">
      <c r="A59" s="36" t="s">
        <v>46</v>
      </c>
      <c r="B59" s="37"/>
      <c r="C59" s="38">
        <v>168988</v>
      </c>
      <c r="D59" s="38">
        <v>159836</v>
      </c>
      <c r="E59" s="38">
        <v>149198</v>
      </c>
      <c r="F59" s="39">
        <v>93.34442803873971</v>
      </c>
      <c r="G59" s="40"/>
      <c r="H59" s="151">
        <v>151.438</v>
      </c>
      <c r="I59" s="152">
        <v>116.285</v>
      </c>
      <c r="J59" s="152">
        <v>131.764</v>
      </c>
      <c r="K59" s="41">
        <v>113.3112611256826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469</v>
      </c>
      <c r="D61" s="30">
        <v>431</v>
      </c>
      <c r="E61" s="30">
        <v>380</v>
      </c>
      <c r="F61" s="31"/>
      <c r="G61" s="31"/>
      <c r="H61" s="150">
        <v>0.257</v>
      </c>
      <c r="I61" s="150">
        <v>0.295</v>
      </c>
      <c r="J61" s="150">
        <v>0.32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576</v>
      </c>
      <c r="D63" s="30">
        <v>364</v>
      </c>
      <c r="E63" s="30">
        <v>348</v>
      </c>
      <c r="F63" s="31"/>
      <c r="G63" s="31"/>
      <c r="H63" s="150">
        <v>0.537</v>
      </c>
      <c r="I63" s="150">
        <v>0.258</v>
      </c>
      <c r="J63" s="150">
        <v>0.452</v>
      </c>
      <c r="K63" s="32"/>
    </row>
    <row r="64" spans="1:11" s="42" customFormat="1" ht="11.25" customHeight="1">
      <c r="A64" s="36" t="s">
        <v>50</v>
      </c>
      <c r="B64" s="37"/>
      <c r="C64" s="38">
        <v>1045</v>
      </c>
      <c r="D64" s="38">
        <v>795</v>
      </c>
      <c r="E64" s="38">
        <v>728</v>
      </c>
      <c r="F64" s="39">
        <v>91.57232704402516</v>
      </c>
      <c r="G64" s="40"/>
      <c r="H64" s="151">
        <v>0.794</v>
      </c>
      <c r="I64" s="152">
        <v>0.5529999999999999</v>
      </c>
      <c r="J64" s="152">
        <v>0.772</v>
      </c>
      <c r="K64" s="41">
        <v>139.60216998191683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</v>
      </c>
      <c r="D66" s="38">
        <v>4</v>
      </c>
      <c r="E66" s="38">
        <v>18</v>
      </c>
      <c r="F66" s="39">
        <v>450</v>
      </c>
      <c r="G66" s="40"/>
      <c r="H66" s="151">
        <v>0.01</v>
      </c>
      <c r="I66" s="152">
        <v>0.005</v>
      </c>
      <c r="J66" s="152">
        <v>0.022</v>
      </c>
      <c r="K66" s="41">
        <v>439.99999999999994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11216</v>
      </c>
      <c r="D68" s="30">
        <v>10900</v>
      </c>
      <c r="E68" s="30">
        <v>7500</v>
      </c>
      <c r="F68" s="31"/>
      <c r="G68" s="31"/>
      <c r="H68" s="150">
        <v>15.842</v>
      </c>
      <c r="I68" s="150">
        <v>15.4</v>
      </c>
      <c r="J68" s="150">
        <v>8.05</v>
      </c>
      <c r="K68" s="32"/>
    </row>
    <row r="69" spans="1:11" s="33" customFormat="1" ht="11.25" customHeight="1">
      <c r="A69" s="35" t="s">
        <v>53</v>
      </c>
      <c r="B69" s="29"/>
      <c r="C69" s="30">
        <v>740</v>
      </c>
      <c r="D69" s="30">
        <v>480</v>
      </c>
      <c r="E69" s="30">
        <v>380</v>
      </c>
      <c r="F69" s="31"/>
      <c r="G69" s="31"/>
      <c r="H69" s="150">
        <v>1.839</v>
      </c>
      <c r="I69" s="150">
        <v>1</v>
      </c>
      <c r="J69" s="150">
        <v>0.95</v>
      </c>
      <c r="K69" s="32"/>
    </row>
    <row r="70" spans="1:11" s="42" customFormat="1" ht="11.25" customHeight="1">
      <c r="A70" s="36" t="s">
        <v>54</v>
      </c>
      <c r="B70" s="37"/>
      <c r="C70" s="38">
        <v>11956</v>
      </c>
      <c r="D70" s="38">
        <v>11380</v>
      </c>
      <c r="E70" s="38">
        <v>7880</v>
      </c>
      <c r="F70" s="39">
        <v>69.24428822495607</v>
      </c>
      <c r="G70" s="40"/>
      <c r="H70" s="151">
        <v>17.681</v>
      </c>
      <c r="I70" s="152">
        <v>16.4</v>
      </c>
      <c r="J70" s="152">
        <v>9</v>
      </c>
      <c r="K70" s="41">
        <v>54.87804878048781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28</v>
      </c>
      <c r="D72" s="30"/>
      <c r="E72" s="30">
        <v>2</v>
      </c>
      <c r="F72" s="31"/>
      <c r="G72" s="31"/>
      <c r="H72" s="150">
        <v>0.021</v>
      </c>
      <c r="I72" s="150"/>
      <c r="J72" s="150">
        <v>0.001</v>
      </c>
      <c r="K72" s="32"/>
    </row>
    <row r="73" spans="1:11" s="33" customFormat="1" ht="11.25" customHeight="1">
      <c r="A73" s="35" t="s">
        <v>56</v>
      </c>
      <c r="B73" s="29"/>
      <c r="C73" s="30">
        <v>56389</v>
      </c>
      <c r="D73" s="30">
        <v>57678</v>
      </c>
      <c r="E73" s="30">
        <v>54500</v>
      </c>
      <c r="F73" s="31"/>
      <c r="G73" s="31"/>
      <c r="H73" s="150">
        <v>88.255</v>
      </c>
      <c r="I73" s="150">
        <v>90.266</v>
      </c>
      <c r="J73" s="150">
        <v>85.293</v>
      </c>
      <c r="K73" s="32"/>
    </row>
    <row r="74" spans="1:11" s="33" customFormat="1" ht="11.25" customHeight="1">
      <c r="A74" s="35" t="s">
        <v>57</v>
      </c>
      <c r="B74" s="29"/>
      <c r="C74" s="30">
        <v>28327</v>
      </c>
      <c r="D74" s="30">
        <v>27491</v>
      </c>
      <c r="E74" s="30">
        <v>25600</v>
      </c>
      <c r="F74" s="31"/>
      <c r="G74" s="31"/>
      <c r="H74" s="150">
        <v>47.055</v>
      </c>
      <c r="I74" s="150">
        <v>29.564</v>
      </c>
      <c r="J74" s="150">
        <v>41.825</v>
      </c>
      <c r="K74" s="32"/>
    </row>
    <row r="75" spans="1:11" s="33" customFormat="1" ht="11.25" customHeight="1">
      <c r="A75" s="35" t="s">
        <v>58</v>
      </c>
      <c r="B75" s="29"/>
      <c r="C75" s="30">
        <v>1376</v>
      </c>
      <c r="D75" s="30">
        <v>763</v>
      </c>
      <c r="E75" s="30">
        <v>631</v>
      </c>
      <c r="F75" s="31"/>
      <c r="G75" s="31"/>
      <c r="H75" s="150">
        <v>0.994</v>
      </c>
      <c r="I75" s="150">
        <v>0.592</v>
      </c>
      <c r="J75" s="150">
        <v>0.603</v>
      </c>
      <c r="K75" s="32"/>
    </row>
    <row r="76" spans="1:11" s="33" customFormat="1" ht="11.25" customHeight="1">
      <c r="A76" s="35" t="s">
        <v>59</v>
      </c>
      <c r="B76" s="29"/>
      <c r="C76" s="30">
        <v>15287</v>
      </c>
      <c r="D76" s="30">
        <v>15005</v>
      </c>
      <c r="E76" s="30">
        <v>14617</v>
      </c>
      <c r="F76" s="31"/>
      <c r="G76" s="31"/>
      <c r="H76" s="150">
        <v>23.115</v>
      </c>
      <c r="I76" s="150">
        <v>21.84</v>
      </c>
      <c r="J76" s="150">
        <v>20.098</v>
      </c>
      <c r="K76" s="32"/>
    </row>
    <row r="77" spans="1:11" s="33" customFormat="1" ht="11.25" customHeight="1">
      <c r="A77" s="35" t="s">
        <v>60</v>
      </c>
      <c r="B77" s="29"/>
      <c r="C77" s="30">
        <v>624</v>
      </c>
      <c r="D77" s="30">
        <v>584</v>
      </c>
      <c r="E77" s="30">
        <v>544</v>
      </c>
      <c r="F77" s="31"/>
      <c r="G77" s="31"/>
      <c r="H77" s="150">
        <v>0.654</v>
      </c>
      <c r="I77" s="150">
        <v>0.612</v>
      </c>
      <c r="J77" s="150">
        <v>0.778</v>
      </c>
      <c r="K77" s="32"/>
    </row>
    <row r="78" spans="1:11" s="33" customFormat="1" ht="11.25" customHeight="1">
      <c r="A78" s="35" t="s">
        <v>61</v>
      </c>
      <c r="B78" s="29"/>
      <c r="C78" s="30">
        <v>1447</v>
      </c>
      <c r="D78" s="30">
        <v>1380</v>
      </c>
      <c r="E78" s="30">
        <v>970</v>
      </c>
      <c r="F78" s="31"/>
      <c r="G78" s="31"/>
      <c r="H78" s="150">
        <v>1.171</v>
      </c>
      <c r="I78" s="150">
        <v>1.311</v>
      </c>
      <c r="J78" s="150">
        <v>0.873</v>
      </c>
      <c r="K78" s="32"/>
    </row>
    <row r="79" spans="1:11" s="33" customFormat="1" ht="11.25" customHeight="1">
      <c r="A79" s="35" t="s">
        <v>62</v>
      </c>
      <c r="B79" s="29"/>
      <c r="C79" s="30">
        <v>97561</v>
      </c>
      <c r="D79" s="30">
        <v>103800</v>
      </c>
      <c r="E79" s="30">
        <v>100600</v>
      </c>
      <c r="F79" s="31"/>
      <c r="G79" s="31"/>
      <c r="H79" s="150">
        <v>158.611</v>
      </c>
      <c r="I79" s="150">
        <v>155.7</v>
      </c>
      <c r="J79" s="150">
        <v>181.08</v>
      </c>
      <c r="K79" s="32"/>
    </row>
    <row r="80" spans="1:11" s="42" customFormat="1" ht="11.25" customHeight="1">
      <c r="A80" s="43" t="s">
        <v>63</v>
      </c>
      <c r="B80" s="37"/>
      <c r="C80" s="38">
        <v>201039</v>
      </c>
      <c r="D80" s="38">
        <v>206701</v>
      </c>
      <c r="E80" s="38">
        <v>197464</v>
      </c>
      <c r="F80" s="39">
        <v>95.53122626402389</v>
      </c>
      <c r="G80" s="40"/>
      <c r="H80" s="151">
        <v>319.876</v>
      </c>
      <c r="I80" s="152">
        <v>299.885</v>
      </c>
      <c r="J80" s="152">
        <v>330.551</v>
      </c>
      <c r="K80" s="41">
        <v>110.22591993597545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691276</v>
      </c>
      <c r="D87" s="53">
        <v>700878</v>
      </c>
      <c r="E87" s="53">
        <v>651191</v>
      </c>
      <c r="F87" s="54">
        <f>IF(D87&gt;0,100*E87/D87,0)</f>
        <v>92.9107490889998</v>
      </c>
      <c r="G87" s="40"/>
      <c r="H87" s="155">
        <v>950.3459999999999</v>
      </c>
      <c r="I87" s="156">
        <v>788.211</v>
      </c>
      <c r="J87" s="156">
        <v>880.5</v>
      </c>
      <c r="K87" s="54">
        <f>IF(I87&gt;0,100*J87/I87,0)</f>
        <v>111.70866684174669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5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</v>
      </c>
      <c r="D24" s="38">
        <v>8</v>
      </c>
      <c r="E24" s="38">
        <v>8</v>
      </c>
      <c r="F24" s="39">
        <v>100</v>
      </c>
      <c r="G24" s="40"/>
      <c r="H24" s="151">
        <v>0.025</v>
      </c>
      <c r="I24" s="152">
        <v>0.024</v>
      </c>
      <c r="J24" s="152">
        <v>0.01</v>
      </c>
      <c r="K24" s="41">
        <v>41.666666666666664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48</v>
      </c>
      <c r="E41" s="30">
        <v>42</v>
      </c>
      <c r="F41" s="31"/>
      <c r="G41" s="31"/>
      <c r="H41" s="150">
        <v>0.156</v>
      </c>
      <c r="I41" s="150">
        <v>0.148</v>
      </c>
      <c r="J41" s="150">
        <v>0.126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51</v>
      </c>
      <c r="D50" s="38">
        <v>48</v>
      </c>
      <c r="E50" s="38">
        <v>42</v>
      </c>
      <c r="F50" s="39">
        <v>87.5</v>
      </c>
      <c r="G50" s="40"/>
      <c r="H50" s="151">
        <v>0.156</v>
      </c>
      <c r="I50" s="152">
        <v>0.148</v>
      </c>
      <c r="J50" s="152">
        <v>0.126</v>
      </c>
      <c r="K50" s="41">
        <v>85.13513513513514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63</v>
      </c>
      <c r="D55" s="30"/>
      <c r="E55" s="30"/>
      <c r="F55" s="31"/>
      <c r="G55" s="31"/>
      <c r="H55" s="150">
        <v>0.221</v>
      </c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42</v>
      </c>
      <c r="E58" s="30">
        <v>40</v>
      </c>
      <c r="F58" s="31"/>
      <c r="G58" s="31"/>
      <c r="H58" s="150">
        <v>0.158</v>
      </c>
      <c r="I58" s="150">
        <v>0.147</v>
      </c>
      <c r="J58" s="150">
        <v>0.126</v>
      </c>
      <c r="K58" s="32"/>
    </row>
    <row r="59" spans="1:11" s="42" customFormat="1" ht="11.25" customHeight="1">
      <c r="A59" s="36" t="s">
        <v>46</v>
      </c>
      <c r="B59" s="37"/>
      <c r="C59" s="38">
        <v>111</v>
      </c>
      <c r="D59" s="38">
        <v>42</v>
      </c>
      <c r="E59" s="38">
        <v>40</v>
      </c>
      <c r="F59" s="39">
        <v>95.23809523809524</v>
      </c>
      <c r="G59" s="40"/>
      <c r="H59" s="151">
        <v>0.379</v>
      </c>
      <c r="I59" s="152">
        <v>0.147</v>
      </c>
      <c r="J59" s="152">
        <v>0.126</v>
      </c>
      <c r="K59" s="41">
        <v>85.71428571428572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</v>
      </c>
      <c r="D68" s="30">
        <v>4</v>
      </c>
      <c r="E68" s="30">
        <v>4</v>
      </c>
      <c r="F68" s="31"/>
      <c r="G68" s="31"/>
      <c r="H68" s="150">
        <v>0.011</v>
      </c>
      <c r="I68" s="150">
        <v>0.012</v>
      </c>
      <c r="J68" s="150">
        <v>0.006</v>
      </c>
      <c r="K68" s="32"/>
    </row>
    <row r="69" spans="1:11" s="33" customFormat="1" ht="11.25" customHeight="1">
      <c r="A69" s="35" t="s">
        <v>53</v>
      </c>
      <c r="B69" s="29"/>
      <c r="C69" s="30">
        <v>8256</v>
      </c>
      <c r="D69" s="30">
        <v>8485</v>
      </c>
      <c r="E69" s="30">
        <v>8000</v>
      </c>
      <c r="F69" s="31"/>
      <c r="G69" s="31"/>
      <c r="H69" s="150">
        <v>25.123</v>
      </c>
      <c r="I69" s="150">
        <v>26</v>
      </c>
      <c r="J69" s="150">
        <v>26</v>
      </c>
      <c r="K69" s="32"/>
    </row>
    <row r="70" spans="1:11" s="42" customFormat="1" ht="11.25" customHeight="1">
      <c r="A70" s="36" t="s">
        <v>54</v>
      </c>
      <c r="B70" s="37"/>
      <c r="C70" s="38">
        <v>8260</v>
      </c>
      <c r="D70" s="38">
        <v>8489</v>
      </c>
      <c r="E70" s="38">
        <v>8004</v>
      </c>
      <c r="F70" s="39">
        <v>94.28672399575922</v>
      </c>
      <c r="G70" s="40"/>
      <c r="H70" s="151">
        <v>25.134</v>
      </c>
      <c r="I70" s="152">
        <v>26.012</v>
      </c>
      <c r="J70" s="152">
        <v>26.006</v>
      </c>
      <c r="K70" s="41">
        <v>99.97693372289712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76</v>
      </c>
      <c r="D75" s="30">
        <v>76</v>
      </c>
      <c r="E75" s="30">
        <v>56</v>
      </c>
      <c r="F75" s="31"/>
      <c r="G75" s="31"/>
      <c r="H75" s="150">
        <v>0.284</v>
      </c>
      <c r="I75" s="150">
        <v>0.228</v>
      </c>
      <c r="J75" s="150">
        <v>0.196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50">
        <v>0.002</v>
      </c>
      <c r="I79" s="150">
        <v>0.002</v>
      </c>
      <c r="J79" s="150">
        <v>0.001</v>
      </c>
      <c r="K79" s="32"/>
    </row>
    <row r="80" spans="1:11" s="42" customFormat="1" ht="11.25" customHeight="1">
      <c r="A80" s="43" t="s">
        <v>63</v>
      </c>
      <c r="B80" s="37"/>
      <c r="C80" s="38">
        <v>77</v>
      </c>
      <c r="D80" s="38">
        <v>77</v>
      </c>
      <c r="E80" s="38">
        <v>57</v>
      </c>
      <c r="F80" s="39">
        <v>74.02597402597402</v>
      </c>
      <c r="G80" s="40"/>
      <c r="H80" s="151">
        <v>0.286</v>
      </c>
      <c r="I80" s="152">
        <v>0.23</v>
      </c>
      <c r="J80" s="152">
        <v>0.197</v>
      </c>
      <c r="K80" s="41">
        <v>85.65217391304347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>
        <v>2</v>
      </c>
      <c r="D83" s="30"/>
      <c r="E83" s="30"/>
      <c r="F83" s="31"/>
      <c r="G83" s="31"/>
      <c r="H83" s="150">
        <v>0.003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2</v>
      </c>
      <c r="D84" s="38"/>
      <c r="E84" s="38"/>
      <c r="F84" s="39"/>
      <c r="G84" s="40"/>
      <c r="H84" s="151">
        <v>0.003</v>
      </c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8509</v>
      </c>
      <c r="D87" s="53">
        <v>8664</v>
      </c>
      <c r="E87" s="53">
        <v>8151</v>
      </c>
      <c r="F87" s="54">
        <f>IF(D87&gt;0,100*E87/D87,0)</f>
        <v>94.07894736842105</v>
      </c>
      <c r="G87" s="40"/>
      <c r="H87" s="155">
        <v>25.983</v>
      </c>
      <c r="I87" s="156">
        <v>26.561</v>
      </c>
      <c r="J87" s="156">
        <v>26.465</v>
      </c>
      <c r="K87" s="54">
        <f>IF(I87&gt;0,100*J87/I87,0)</f>
        <v>99.63856782500659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43319</v>
      </c>
      <c r="D9" s="30">
        <v>43733</v>
      </c>
      <c r="E9" s="30">
        <v>43733</v>
      </c>
      <c r="F9" s="31"/>
      <c r="G9" s="31"/>
      <c r="H9" s="150">
        <v>1308.234</v>
      </c>
      <c r="I9" s="150">
        <v>1749.32</v>
      </c>
      <c r="J9" s="150">
        <v>1320.737</v>
      </c>
      <c r="K9" s="32"/>
    </row>
    <row r="10" spans="1:11" s="33" customFormat="1" ht="11.25" customHeight="1">
      <c r="A10" s="35" t="s">
        <v>8</v>
      </c>
      <c r="B10" s="29"/>
      <c r="C10" s="30">
        <v>19028</v>
      </c>
      <c r="D10" s="30">
        <v>19028</v>
      </c>
      <c r="E10" s="30">
        <v>19028</v>
      </c>
      <c r="F10" s="31"/>
      <c r="G10" s="31"/>
      <c r="H10" s="150">
        <v>553.266</v>
      </c>
      <c r="I10" s="150">
        <v>761.12</v>
      </c>
      <c r="J10" s="150">
        <v>570.84</v>
      </c>
      <c r="K10" s="32"/>
    </row>
    <row r="11" spans="1:11" s="33" customFormat="1" ht="11.25" customHeight="1">
      <c r="A11" s="28" t="s">
        <v>9</v>
      </c>
      <c r="B11" s="29"/>
      <c r="C11" s="30">
        <v>738</v>
      </c>
      <c r="D11" s="30">
        <v>750</v>
      </c>
      <c r="E11" s="30">
        <v>750</v>
      </c>
      <c r="F11" s="31"/>
      <c r="G11" s="31"/>
      <c r="H11" s="150">
        <v>21.402</v>
      </c>
      <c r="I11" s="150">
        <v>26.82</v>
      </c>
      <c r="J11" s="150">
        <v>26.82</v>
      </c>
      <c r="K11" s="32"/>
    </row>
    <row r="12" spans="1:11" s="33" customFormat="1" ht="11.25" customHeight="1">
      <c r="A12" s="35" t="s">
        <v>10</v>
      </c>
      <c r="B12" s="29"/>
      <c r="C12" s="30">
        <v>5069</v>
      </c>
      <c r="D12" s="30">
        <v>5100</v>
      </c>
      <c r="E12" s="30">
        <v>5100</v>
      </c>
      <c r="F12" s="31"/>
      <c r="G12" s="31"/>
      <c r="H12" s="150">
        <v>160.305</v>
      </c>
      <c r="I12" s="150">
        <v>178.5</v>
      </c>
      <c r="J12" s="150">
        <v>160.4</v>
      </c>
      <c r="K12" s="32"/>
    </row>
    <row r="13" spans="1:11" s="42" customFormat="1" ht="11.25" customHeight="1">
      <c r="A13" s="36" t="s">
        <v>11</v>
      </c>
      <c r="B13" s="37"/>
      <c r="C13" s="38">
        <v>68154</v>
      </c>
      <c r="D13" s="38">
        <v>68611</v>
      </c>
      <c r="E13" s="38">
        <v>68611</v>
      </c>
      <c r="F13" s="39">
        <v>100</v>
      </c>
      <c r="G13" s="40"/>
      <c r="H13" s="151">
        <v>2043.207</v>
      </c>
      <c r="I13" s="152">
        <v>2715.76</v>
      </c>
      <c r="J13" s="152">
        <v>2078.797</v>
      </c>
      <c r="K13" s="41">
        <v>76.54568150352019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7082</v>
      </c>
      <c r="D15" s="38">
        <v>6967</v>
      </c>
      <c r="E15" s="38">
        <v>6967</v>
      </c>
      <c r="F15" s="39">
        <v>100</v>
      </c>
      <c r="G15" s="40"/>
      <c r="H15" s="151">
        <v>297.444</v>
      </c>
      <c r="I15" s="152">
        <v>298</v>
      </c>
      <c r="J15" s="152">
        <v>292.614</v>
      </c>
      <c r="K15" s="41">
        <v>98.19261744966443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1139</v>
      </c>
      <c r="D17" s="38">
        <v>326</v>
      </c>
      <c r="E17" s="38">
        <v>415</v>
      </c>
      <c r="F17" s="39">
        <v>127.30061349693251</v>
      </c>
      <c r="G17" s="40"/>
      <c r="H17" s="151">
        <v>62.645</v>
      </c>
      <c r="I17" s="152">
        <v>21.516</v>
      </c>
      <c r="J17" s="152">
        <v>27.39</v>
      </c>
      <c r="K17" s="41">
        <v>127.30061349693253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626</v>
      </c>
      <c r="D19" s="30">
        <v>641</v>
      </c>
      <c r="E19" s="30">
        <v>641</v>
      </c>
      <c r="F19" s="31"/>
      <c r="G19" s="31"/>
      <c r="H19" s="150">
        <v>28.521</v>
      </c>
      <c r="I19" s="150">
        <v>32.691</v>
      </c>
      <c r="J19" s="150">
        <v>28.2</v>
      </c>
      <c r="K19" s="32"/>
    </row>
    <row r="20" spans="1:11" s="33" customFormat="1" ht="11.25" customHeight="1">
      <c r="A20" s="35" t="s">
        <v>15</v>
      </c>
      <c r="B20" s="29"/>
      <c r="C20" s="30">
        <v>184</v>
      </c>
      <c r="D20" s="30">
        <v>211</v>
      </c>
      <c r="E20" s="30">
        <v>221</v>
      </c>
      <c r="F20" s="31"/>
      <c r="G20" s="31"/>
      <c r="H20" s="150">
        <v>7.912</v>
      </c>
      <c r="I20" s="150">
        <v>9.284</v>
      </c>
      <c r="J20" s="150">
        <v>9.282</v>
      </c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169</v>
      </c>
      <c r="E21" s="30">
        <v>148</v>
      </c>
      <c r="F21" s="31"/>
      <c r="G21" s="31"/>
      <c r="H21" s="150">
        <v>5.628</v>
      </c>
      <c r="I21" s="150">
        <v>7.267</v>
      </c>
      <c r="J21" s="150">
        <v>6.364</v>
      </c>
      <c r="K21" s="32"/>
    </row>
    <row r="22" spans="1:11" s="42" customFormat="1" ht="11.25" customHeight="1">
      <c r="A22" s="36" t="s">
        <v>17</v>
      </c>
      <c r="B22" s="37"/>
      <c r="C22" s="38">
        <v>944</v>
      </c>
      <c r="D22" s="38">
        <v>1021</v>
      </c>
      <c r="E22" s="38">
        <v>1010</v>
      </c>
      <c r="F22" s="39">
        <v>98.92262487757101</v>
      </c>
      <c r="G22" s="40"/>
      <c r="H22" s="151">
        <v>42.061</v>
      </c>
      <c r="I22" s="152">
        <v>49.242000000000004</v>
      </c>
      <c r="J22" s="152">
        <v>43.846</v>
      </c>
      <c r="K22" s="41">
        <v>89.04187482230614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4334</v>
      </c>
      <c r="D24" s="38">
        <v>4464</v>
      </c>
      <c r="E24" s="38">
        <v>4472</v>
      </c>
      <c r="F24" s="39">
        <v>100.17921146953405</v>
      </c>
      <c r="G24" s="40"/>
      <c r="H24" s="151">
        <v>191.726</v>
      </c>
      <c r="I24" s="152">
        <v>198.271</v>
      </c>
      <c r="J24" s="152">
        <v>194.813</v>
      </c>
      <c r="K24" s="41">
        <v>98.25592244957659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93</v>
      </c>
      <c r="D26" s="38">
        <v>60</v>
      </c>
      <c r="E26" s="38">
        <v>50</v>
      </c>
      <c r="F26" s="39">
        <v>83.33333333333333</v>
      </c>
      <c r="G26" s="40"/>
      <c r="H26" s="151">
        <v>4.883</v>
      </c>
      <c r="I26" s="152">
        <v>3.3</v>
      </c>
      <c r="J26" s="152">
        <v>2.5</v>
      </c>
      <c r="K26" s="41">
        <v>75.75757575757576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650</v>
      </c>
      <c r="F28" s="31"/>
      <c r="G28" s="31"/>
      <c r="H28" s="150"/>
      <c r="I28" s="150"/>
      <c r="J28" s="150">
        <v>45.5</v>
      </c>
      <c r="K28" s="32"/>
    </row>
    <row r="29" spans="1:11" s="33" customFormat="1" ht="11.25" customHeight="1">
      <c r="A29" s="35" t="s">
        <v>21</v>
      </c>
      <c r="B29" s="29"/>
      <c r="C29" s="30">
        <v>126</v>
      </c>
      <c r="D29" s="30">
        <v>203</v>
      </c>
      <c r="E29" s="30">
        <v>508</v>
      </c>
      <c r="F29" s="31"/>
      <c r="G29" s="31"/>
      <c r="H29" s="150">
        <v>1.67</v>
      </c>
      <c r="I29" s="150">
        <v>2.639</v>
      </c>
      <c r="J29" s="150">
        <v>24.654</v>
      </c>
      <c r="K29" s="32"/>
    </row>
    <row r="30" spans="1:11" s="33" customFormat="1" ht="11.25" customHeight="1">
      <c r="A30" s="35" t="s">
        <v>22</v>
      </c>
      <c r="B30" s="29"/>
      <c r="C30" s="30"/>
      <c r="D30" s="30">
        <v>126</v>
      </c>
      <c r="E30" s="30">
        <v>126</v>
      </c>
      <c r="F30" s="31"/>
      <c r="G30" s="31"/>
      <c r="H30" s="150"/>
      <c r="I30" s="150">
        <v>5.922</v>
      </c>
      <c r="J30" s="150">
        <v>5.922</v>
      </c>
      <c r="K30" s="32"/>
    </row>
    <row r="31" spans="1:11" s="42" customFormat="1" ht="11.25" customHeight="1">
      <c r="A31" s="43" t="s">
        <v>23</v>
      </c>
      <c r="B31" s="37"/>
      <c r="C31" s="38">
        <v>126</v>
      </c>
      <c r="D31" s="38">
        <v>329</v>
      </c>
      <c r="E31" s="38">
        <v>1284</v>
      </c>
      <c r="F31" s="39">
        <v>390.27355623100306</v>
      </c>
      <c r="G31" s="40"/>
      <c r="H31" s="151">
        <v>1.67</v>
      </c>
      <c r="I31" s="152">
        <v>8.561</v>
      </c>
      <c r="J31" s="152">
        <v>76.076</v>
      </c>
      <c r="K31" s="41">
        <v>888.6345053147996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1571</v>
      </c>
      <c r="D33" s="30">
        <v>1600</v>
      </c>
      <c r="E33" s="30">
        <v>1520</v>
      </c>
      <c r="F33" s="31"/>
      <c r="G33" s="31"/>
      <c r="H33" s="150">
        <v>67.654</v>
      </c>
      <c r="I33" s="150">
        <v>68</v>
      </c>
      <c r="J33" s="150">
        <v>67</v>
      </c>
      <c r="K33" s="32"/>
    </row>
    <row r="34" spans="1:11" s="33" customFormat="1" ht="11.25" customHeight="1">
      <c r="A34" s="35" t="s">
        <v>25</v>
      </c>
      <c r="B34" s="29"/>
      <c r="C34" s="30">
        <v>4436</v>
      </c>
      <c r="D34" s="30">
        <v>4800</v>
      </c>
      <c r="E34" s="30">
        <v>4920</v>
      </c>
      <c r="F34" s="31"/>
      <c r="G34" s="31"/>
      <c r="H34" s="150">
        <v>229.35</v>
      </c>
      <c r="I34" s="150">
        <v>249</v>
      </c>
      <c r="J34" s="150">
        <v>232.5</v>
      </c>
      <c r="K34" s="32"/>
    </row>
    <row r="35" spans="1:11" s="33" customFormat="1" ht="11.25" customHeight="1">
      <c r="A35" s="35" t="s">
        <v>26</v>
      </c>
      <c r="B35" s="29"/>
      <c r="C35" s="30">
        <v>4589</v>
      </c>
      <c r="D35" s="30">
        <v>4000</v>
      </c>
      <c r="E35" s="30">
        <v>4000</v>
      </c>
      <c r="F35" s="31"/>
      <c r="G35" s="31"/>
      <c r="H35" s="150">
        <v>267.183</v>
      </c>
      <c r="I35" s="150">
        <v>240</v>
      </c>
      <c r="J35" s="150">
        <v>240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5</v>
      </c>
      <c r="F36" s="31"/>
      <c r="G36" s="31"/>
      <c r="H36" s="150">
        <v>0.24</v>
      </c>
      <c r="I36" s="150">
        <v>0.24</v>
      </c>
      <c r="J36" s="150">
        <v>0.16</v>
      </c>
      <c r="K36" s="32"/>
    </row>
    <row r="37" spans="1:11" s="42" customFormat="1" ht="11.25" customHeight="1">
      <c r="A37" s="36" t="s">
        <v>28</v>
      </c>
      <c r="B37" s="37"/>
      <c r="C37" s="38">
        <v>10602</v>
      </c>
      <c r="D37" s="38">
        <v>10406</v>
      </c>
      <c r="E37" s="38">
        <v>10445</v>
      </c>
      <c r="F37" s="39">
        <v>100.37478377858928</v>
      </c>
      <c r="G37" s="40"/>
      <c r="H37" s="151">
        <v>564.427</v>
      </c>
      <c r="I37" s="152">
        <v>557.24</v>
      </c>
      <c r="J37" s="152">
        <v>539.66</v>
      </c>
      <c r="K37" s="41">
        <v>96.84516545833034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92</v>
      </c>
      <c r="D39" s="38">
        <v>90</v>
      </c>
      <c r="E39" s="38">
        <v>80</v>
      </c>
      <c r="F39" s="39">
        <v>88.88888888888889</v>
      </c>
      <c r="G39" s="40"/>
      <c r="H39" s="151">
        <v>4.183</v>
      </c>
      <c r="I39" s="152">
        <v>4.1</v>
      </c>
      <c r="J39" s="152">
        <v>2.9</v>
      </c>
      <c r="K39" s="41">
        <v>70.73170731707317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468</v>
      </c>
      <c r="D41" s="30">
        <v>328</v>
      </c>
      <c r="E41" s="30">
        <v>345</v>
      </c>
      <c r="F41" s="31"/>
      <c r="G41" s="31"/>
      <c r="H41" s="150">
        <v>32.534</v>
      </c>
      <c r="I41" s="150">
        <v>16.666</v>
      </c>
      <c r="J41" s="150">
        <v>23.564</v>
      </c>
      <c r="K41" s="32"/>
    </row>
    <row r="42" spans="1:11" s="33" customFormat="1" ht="11.25" customHeight="1">
      <c r="A42" s="35" t="s">
        <v>31</v>
      </c>
      <c r="B42" s="29"/>
      <c r="C42" s="30">
        <v>789</v>
      </c>
      <c r="D42" s="30">
        <v>779</v>
      </c>
      <c r="E42" s="30">
        <v>744</v>
      </c>
      <c r="F42" s="31"/>
      <c r="G42" s="31"/>
      <c r="H42" s="150">
        <v>41.47</v>
      </c>
      <c r="I42" s="150">
        <v>40.624</v>
      </c>
      <c r="J42" s="150">
        <v>39.964</v>
      </c>
      <c r="K42" s="32"/>
    </row>
    <row r="43" spans="1:11" s="33" customFormat="1" ht="11.25" customHeight="1">
      <c r="A43" s="35" t="s">
        <v>32</v>
      </c>
      <c r="B43" s="29"/>
      <c r="C43" s="30">
        <v>2891</v>
      </c>
      <c r="D43" s="30">
        <v>2816</v>
      </c>
      <c r="E43" s="30">
        <v>2930</v>
      </c>
      <c r="F43" s="31"/>
      <c r="G43" s="31"/>
      <c r="H43" s="150">
        <v>202.37</v>
      </c>
      <c r="I43" s="150">
        <v>197.12</v>
      </c>
      <c r="J43" s="150">
        <v>210.96</v>
      </c>
      <c r="K43" s="32"/>
    </row>
    <row r="44" spans="1:11" s="33" customFormat="1" ht="11.25" customHeight="1">
      <c r="A44" s="35" t="s">
        <v>33</v>
      </c>
      <c r="B44" s="29"/>
      <c r="C44" s="30">
        <v>3000</v>
      </c>
      <c r="D44" s="30">
        <v>3824</v>
      </c>
      <c r="E44" s="30">
        <v>3395</v>
      </c>
      <c r="F44" s="31"/>
      <c r="G44" s="31"/>
      <c r="H44" s="150">
        <v>168</v>
      </c>
      <c r="I44" s="150">
        <v>210.32</v>
      </c>
      <c r="J44" s="150">
        <v>192.836</v>
      </c>
      <c r="K44" s="32"/>
    </row>
    <row r="45" spans="1:11" s="33" customFormat="1" ht="11.25" customHeight="1">
      <c r="A45" s="35" t="s">
        <v>34</v>
      </c>
      <c r="B45" s="29"/>
      <c r="C45" s="30">
        <v>200</v>
      </c>
      <c r="D45" s="30">
        <v>299</v>
      </c>
      <c r="E45" s="30">
        <v>245</v>
      </c>
      <c r="F45" s="31"/>
      <c r="G45" s="31"/>
      <c r="H45" s="150">
        <v>10</v>
      </c>
      <c r="I45" s="150">
        <v>15.249</v>
      </c>
      <c r="J45" s="150">
        <v>12.25</v>
      </c>
      <c r="K45" s="32"/>
    </row>
    <row r="46" spans="1:11" s="33" customFormat="1" ht="11.25" customHeight="1">
      <c r="A46" s="35" t="s">
        <v>35</v>
      </c>
      <c r="B46" s="29"/>
      <c r="C46" s="30">
        <v>468</v>
      </c>
      <c r="D46" s="30">
        <v>412</v>
      </c>
      <c r="E46" s="30">
        <v>356</v>
      </c>
      <c r="F46" s="31"/>
      <c r="G46" s="31"/>
      <c r="H46" s="150">
        <v>25.74</v>
      </c>
      <c r="I46" s="150">
        <v>22.66</v>
      </c>
      <c r="J46" s="150">
        <v>19.224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531</v>
      </c>
      <c r="D48" s="30">
        <v>500</v>
      </c>
      <c r="E48" s="30">
        <v>500</v>
      </c>
      <c r="F48" s="31"/>
      <c r="G48" s="31"/>
      <c r="H48" s="150">
        <v>37.17</v>
      </c>
      <c r="I48" s="150">
        <v>35</v>
      </c>
      <c r="J48" s="150">
        <v>36.5</v>
      </c>
      <c r="K48" s="32"/>
    </row>
    <row r="49" spans="1:11" s="33" customFormat="1" ht="11.25" customHeight="1">
      <c r="A49" s="35" t="s">
        <v>38</v>
      </c>
      <c r="B49" s="29"/>
      <c r="C49" s="30">
        <v>1285</v>
      </c>
      <c r="D49" s="30">
        <v>1561</v>
      </c>
      <c r="E49" s="30">
        <v>1655</v>
      </c>
      <c r="F49" s="31"/>
      <c r="G49" s="31"/>
      <c r="H49" s="150">
        <v>89.95</v>
      </c>
      <c r="I49" s="150">
        <v>109.27</v>
      </c>
      <c r="J49" s="150">
        <v>115.85</v>
      </c>
      <c r="K49" s="32"/>
    </row>
    <row r="50" spans="1:11" s="42" customFormat="1" ht="11.25" customHeight="1">
      <c r="A50" s="43" t="s">
        <v>39</v>
      </c>
      <c r="B50" s="37"/>
      <c r="C50" s="38">
        <v>9632</v>
      </c>
      <c r="D50" s="38">
        <v>10519</v>
      </c>
      <c r="E50" s="38">
        <v>10170</v>
      </c>
      <c r="F50" s="39">
        <v>96.68219412491682</v>
      </c>
      <c r="G50" s="40"/>
      <c r="H50" s="151">
        <v>607.234</v>
      </c>
      <c r="I50" s="152">
        <v>646.9090000000001</v>
      </c>
      <c r="J50" s="152">
        <v>651.148</v>
      </c>
      <c r="K50" s="41">
        <v>100.65526990658654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295</v>
      </c>
      <c r="D52" s="38">
        <v>295</v>
      </c>
      <c r="E52" s="38">
        <v>540</v>
      </c>
      <c r="F52" s="39">
        <v>183.05084745762713</v>
      </c>
      <c r="G52" s="40"/>
      <c r="H52" s="151">
        <v>16.225</v>
      </c>
      <c r="I52" s="152">
        <v>16.225</v>
      </c>
      <c r="J52" s="152">
        <v>27.81</v>
      </c>
      <c r="K52" s="41">
        <v>171.402157164869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650</v>
      </c>
      <c r="D54" s="30">
        <v>800</v>
      </c>
      <c r="E54" s="30">
        <v>675</v>
      </c>
      <c r="F54" s="31"/>
      <c r="G54" s="31"/>
      <c r="H54" s="150">
        <v>39</v>
      </c>
      <c r="I54" s="150">
        <v>48</v>
      </c>
      <c r="J54" s="150">
        <v>41.85</v>
      </c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50</v>
      </c>
      <c r="E55" s="30">
        <v>50</v>
      </c>
      <c r="F55" s="31"/>
      <c r="G55" s="31"/>
      <c r="H55" s="150">
        <v>2.16</v>
      </c>
      <c r="I55" s="150">
        <v>2.1</v>
      </c>
      <c r="J55" s="150">
        <v>2.225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1685</v>
      </c>
      <c r="D58" s="30">
        <v>1980</v>
      </c>
      <c r="E58" s="30">
        <v>1853</v>
      </c>
      <c r="F58" s="31"/>
      <c r="G58" s="31"/>
      <c r="H58" s="150">
        <v>92.675</v>
      </c>
      <c r="I58" s="150">
        <v>95.04</v>
      </c>
      <c r="J58" s="150">
        <v>85.238</v>
      </c>
      <c r="K58" s="32"/>
    </row>
    <row r="59" spans="1:11" s="42" customFormat="1" ht="11.25" customHeight="1">
      <c r="A59" s="36" t="s">
        <v>46</v>
      </c>
      <c r="B59" s="37"/>
      <c r="C59" s="38">
        <v>2383</v>
      </c>
      <c r="D59" s="38">
        <v>2830</v>
      </c>
      <c r="E59" s="38">
        <v>2578</v>
      </c>
      <c r="F59" s="39">
        <v>91.09540636042402</v>
      </c>
      <c r="G59" s="40"/>
      <c r="H59" s="151">
        <v>133.83499999999998</v>
      </c>
      <c r="I59" s="152">
        <v>145.14000000000001</v>
      </c>
      <c r="J59" s="152">
        <v>129.313</v>
      </c>
      <c r="K59" s="41">
        <v>89.09535620779936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>
        <v>40</v>
      </c>
      <c r="F61" s="31"/>
      <c r="G61" s="31"/>
      <c r="H61" s="150">
        <v>1.65</v>
      </c>
      <c r="I61" s="150"/>
      <c r="J61" s="150">
        <v>1.2</v>
      </c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50">
        <v>0.272</v>
      </c>
      <c r="I62" s="150">
        <v>0.28</v>
      </c>
      <c r="J62" s="150">
        <v>0.336</v>
      </c>
      <c r="K62" s="32"/>
    </row>
    <row r="63" spans="1:11" s="33" customFormat="1" ht="11.25" customHeight="1">
      <c r="A63" s="35" t="s">
        <v>49</v>
      </c>
      <c r="B63" s="29"/>
      <c r="C63" s="30">
        <v>102</v>
      </c>
      <c r="D63" s="30">
        <v>129</v>
      </c>
      <c r="E63" s="30">
        <v>137</v>
      </c>
      <c r="F63" s="31"/>
      <c r="G63" s="31"/>
      <c r="H63" s="150">
        <v>1.938</v>
      </c>
      <c r="I63" s="150">
        <v>1.482</v>
      </c>
      <c r="J63" s="150">
        <v>1.574</v>
      </c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169</v>
      </c>
      <c r="E64" s="38">
        <v>217</v>
      </c>
      <c r="F64" s="39">
        <v>128.4023668639053</v>
      </c>
      <c r="G64" s="40"/>
      <c r="H64" s="151">
        <v>3.86</v>
      </c>
      <c r="I64" s="152">
        <v>1.762</v>
      </c>
      <c r="J64" s="152">
        <v>3.1100000000000003</v>
      </c>
      <c r="K64" s="41">
        <v>176.5039727582293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57</v>
      </c>
      <c r="E66" s="38">
        <v>88</v>
      </c>
      <c r="F66" s="39">
        <v>154.3859649122807</v>
      </c>
      <c r="G66" s="40"/>
      <c r="H66" s="151">
        <v>1.58</v>
      </c>
      <c r="I66" s="152">
        <v>1.91</v>
      </c>
      <c r="J66" s="152">
        <v>2.542</v>
      </c>
      <c r="K66" s="41">
        <v>133.0890052356021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372</v>
      </c>
      <c r="D68" s="30">
        <v>350</v>
      </c>
      <c r="E68" s="30">
        <v>250</v>
      </c>
      <c r="F68" s="31"/>
      <c r="G68" s="31"/>
      <c r="H68" s="150">
        <v>25.296</v>
      </c>
      <c r="I68" s="150">
        <v>25</v>
      </c>
      <c r="J68" s="150">
        <v>20</v>
      </c>
      <c r="K68" s="32"/>
    </row>
    <row r="69" spans="1:11" s="33" customFormat="1" ht="11.25" customHeight="1">
      <c r="A69" s="35" t="s">
        <v>53</v>
      </c>
      <c r="B69" s="29"/>
      <c r="C69" s="30">
        <v>153</v>
      </c>
      <c r="D69" s="30">
        <v>150</v>
      </c>
      <c r="E69" s="30">
        <v>150</v>
      </c>
      <c r="F69" s="31"/>
      <c r="G69" s="31"/>
      <c r="H69" s="150">
        <v>10.404</v>
      </c>
      <c r="I69" s="150">
        <v>10</v>
      </c>
      <c r="J69" s="150">
        <v>10</v>
      </c>
      <c r="K69" s="32"/>
    </row>
    <row r="70" spans="1:11" s="42" customFormat="1" ht="11.25" customHeight="1">
      <c r="A70" s="36" t="s">
        <v>54</v>
      </c>
      <c r="B70" s="37"/>
      <c r="C70" s="38">
        <v>525</v>
      </c>
      <c r="D70" s="38">
        <v>500</v>
      </c>
      <c r="E70" s="38">
        <v>400</v>
      </c>
      <c r="F70" s="39">
        <v>80</v>
      </c>
      <c r="G70" s="40"/>
      <c r="H70" s="151">
        <v>35.7</v>
      </c>
      <c r="I70" s="152">
        <v>35</v>
      </c>
      <c r="J70" s="152">
        <v>30</v>
      </c>
      <c r="K70" s="41">
        <v>85.71428571428571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6</v>
      </c>
      <c r="E72" s="30">
        <v>5</v>
      </c>
      <c r="F72" s="31"/>
      <c r="G72" s="31"/>
      <c r="H72" s="150">
        <v>0.098</v>
      </c>
      <c r="I72" s="150">
        <v>0.188</v>
      </c>
      <c r="J72" s="150">
        <v>0.146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50">
        <v>4.425</v>
      </c>
      <c r="I73" s="150">
        <v>4.425</v>
      </c>
      <c r="J73" s="150">
        <v>4.425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90</v>
      </c>
      <c r="E74" s="30">
        <v>70</v>
      </c>
      <c r="F74" s="31"/>
      <c r="G74" s="31"/>
      <c r="H74" s="150"/>
      <c r="I74" s="150">
        <v>4.05</v>
      </c>
      <c r="J74" s="150">
        <v>3.15</v>
      </c>
      <c r="K74" s="32"/>
    </row>
    <row r="75" spans="1:11" s="33" customFormat="1" ht="11.25" customHeight="1">
      <c r="A75" s="35" t="s">
        <v>58</v>
      </c>
      <c r="B75" s="29"/>
      <c r="C75" s="30">
        <v>98</v>
      </c>
      <c r="D75" s="30">
        <v>98</v>
      </c>
      <c r="E75" s="30">
        <v>98</v>
      </c>
      <c r="F75" s="31"/>
      <c r="G75" s="31"/>
      <c r="H75" s="150">
        <v>3.603</v>
      </c>
      <c r="I75" s="150">
        <v>3.603</v>
      </c>
      <c r="J75" s="150">
        <v>3.603</v>
      </c>
      <c r="K75" s="32"/>
    </row>
    <row r="76" spans="1:11" s="33" customFormat="1" ht="11.25" customHeight="1">
      <c r="A76" s="35" t="s">
        <v>59</v>
      </c>
      <c r="B76" s="29"/>
      <c r="C76" s="30">
        <v>87</v>
      </c>
      <c r="D76" s="30">
        <v>122</v>
      </c>
      <c r="E76" s="30">
        <v>110</v>
      </c>
      <c r="F76" s="31"/>
      <c r="G76" s="31"/>
      <c r="H76" s="150">
        <v>4.662</v>
      </c>
      <c r="I76" s="150">
        <v>6.75</v>
      </c>
      <c r="J76" s="150">
        <v>5.94</v>
      </c>
      <c r="K76" s="32"/>
    </row>
    <row r="77" spans="1:11" s="33" customFormat="1" ht="11.25" customHeight="1">
      <c r="A77" s="35" t="s">
        <v>60</v>
      </c>
      <c r="B77" s="29"/>
      <c r="C77" s="30">
        <v>171</v>
      </c>
      <c r="D77" s="30">
        <v>400</v>
      </c>
      <c r="E77" s="30">
        <v>300</v>
      </c>
      <c r="F77" s="31"/>
      <c r="G77" s="31"/>
      <c r="H77" s="150">
        <v>7.324</v>
      </c>
      <c r="I77" s="150">
        <v>17.132</v>
      </c>
      <c r="J77" s="150">
        <v>11.88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496</v>
      </c>
      <c r="D79" s="30">
        <v>1500</v>
      </c>
      <c r="E79" s="30">
        <v>270</v>
      </c>
      <c r="F79" s="31"/>
      <c r="G79" s="31"/>
      <c r="H79" s="150">
        <v>19.633</v>
      </c>
      <c r="I79" s="150">
        <v>75</v>
      </c>
      <c r="J79" s="150">
        <v>10.8</v>
      </c>
      <c r="K79" s="32"/>
    </row>
    <row r="80" spans="1:11" s="42" customFormat="1" ht="11.25" customHeight="1">
      <c r="A80" s="43" t="s">
        <v>63</v>
      </c>
      <c r="B80" s="37"/>
      <c r="C80" s="38">
        <v>1160</v>
      </c>
      <c r="D80" s="38">
        <v>2516</v>
      </c>
      <c r="E80" s="38">
        <v>1153</v>
      </c>
      <c r="F80" s="39">
        <v>45.82670906200318</v>
      </c>
      <c r="G80" s="40"/>
      <c r="H80" s="151">
        <v>39.745000000000005</v>
      </c>
      <c r="I80" s="152">
        <v>111.148</v>
      </c>
      <c r="J80" s="152">
        <v>39.944</v>
      </c>
      <c r="K80" s="41">
        <v>35.937668693993594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355</v>
      </c>
      <c r="D82" s="30">
        <v>355</v>
      </c>
      <c r="E82" s="30">
        <v>315</v>
      </c>
      <c r="F82" s="31"/>
      <c r="G82" s="31"/>
      <c r="H82" s="150">
        <v>3.647</v>
      </c>
      <c r="I82" s="150">
        <v>3.647</v>
      </c>
      <c r="J82" s="150">
        <v>3.15</v>
      </c>
      <c r="K82" s="32"/>
    </row>
    <row r="83" spans="1:11" s="33" customFormat="1" ht="11.25" customHeight="1">
      <c r="A83" s="35" t="s">
        <v>65</v>
      </c>
      <c r="B83" s="29"/>
      <c r="C83" s="30">
        <v>141</v>
      </c>
      <c r="D83" s="30">
        <v>141</v>
      </c>
      <c r="E83" s="30">
        <v>134</v>
      </c>
      <c r="F83" s="31"/>
      <c r="G83" s="31"/>
      <c r="H83" s="150">
        <v>1.421</v>
      </c>
      <c r="I83" s="150">
        <v>1.421</v>
      </c>
      <c r="J83" s="150">
        <v>1.39</v>
      </c>
      <c r="K83" s="32"/>
    </row>
    <row r="84" spans="1:11" s="42" customFormat="1" ht="11.25" customHeight="1">
      <c r="A84" s="36" t="s">
        <v>66</v>
      </c>
      <c r="B84" s="37"/>
      <c r="C84" s="38">
        <v>496</v>
      </c>
      <c r="D84" s="38">
        <v>496</v>
      </c>
      <c r="E84" s="38">
        <v>449</v>
      </c>
      <c r="F84" s="39">
        <v>90.5241935483871</v>
      </c>
      <c r="G84" s="40"/>
      <c r="H84" s="151">
        <v>5.068</v>
      </c>
      <c r="I84" s="152">
        <v>5.068</v>
      </c>
      <c r="J84" s="152">
        <v>4.54</v>
      </c>
      <c r="K84" s="41">
        <v>89.58168902920285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107341</v>
      </c>
      <c r="D87" s="53">
        <v>109656</v>
      </c>
      <c r="E87" s="53">
        <v>108929</v>
      </c>
      <c r="F87" s="54">
        <f>IF(D87&gt;0,100*E87/D87,0)</f>
        <v>99.33701758225725</v>
      </c>
      <c r="G87" s="40"/>
      <c r="H87" s="155">
        <v>4055.4930000000004</v>
      </c>
      <c r="I87" s="156">
        <v>4819.152000000002</v>
      </c>
      <c r="J87" s="156">
        <v>4147.003000000001</v>
      </c>
      <c r="K87" s="54">
        <f>IF(I87&gt;0,100*J87/I87,0)</f>
        <v>86.05254617409865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112" zoomScaleSheetLayoutView="11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250</v>
      </c>
      <c r="D9" s="30">
        <v>346</v>
      </c>
      <c r="E9" s="30">
        <v>346</v>
      </c>
      <c r="F9" s="31"/>
      <c r="G9" s="31"/>
      <c r="H9" s="150">
        <v>2.275</v>
      </c>
      <c r="I9" s="150">
        <v>7.958</v>
      </c>
      <c r="J9" s="150">
        <v>7.958</v>
      </c>
      <c r="K9" s="32"/>
    </row>
    <row r="10" spans="1:11" s="33" customFormat="1" ht="11.25" customHeight="1">
      <c r="A10" s="35" t="s">
        <v>8</v>
      </c>
      <c r="B10" s="29"/>
      <c r="C10" s="30">
        <v>56</v>
      </c>
      <c r="D10" s="30">
        <v>105</v>
      </c>
      <c r="E10" s="30">
        <v>105</v>
      </c>
      <c r="F10" s="31"/>
      <c r="G10" s="31"/>
      <c r="H10" s="150">
        <v>0.497</v>
      </c>
      <c r="I10" s="150">
        <v>2.466</v>
      </c>
      <c r="J10" s="150">
        <v>2.466</v>
      </c>
      <c r="K10" s="32"/>
    </row>
    <row r="11" spans="1:11" s="33" customFormat="1" ht="11.25" customHeight="1">
      <c r="A11" s="28" t="s">
        <v>9</v>
      </c>
      <c r="B11" s="29"/>
      <c r="C11" s="30">
        <v>26</v>
      </c>
      <c r="D11" s="30">
        <v>20</v>
      </c>
      <c r="E11" s="30">
        <v>20</v>
      </c>
      <c r="F11" s="31"/>
      <c r="G11" s="31"/>
      <c r="H11" s="150">
        <v>0.231</v>
      </c>
      <c r="I11" s="150">
        <v>0.532</v>
      </c>
      <c r="J11" s="150">
        <v>0.532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21</v>
      </c>
      <c r="E12" s="30">
        <v>21</v>
      </c>
      <c r="F12" s="31"/>
      <c r="G12" s="31"/>
      <c r="H12" s="150"/>
      <c r="I12" s="150">
        <v>0.543</v>
      </c>
      <c r="J12" s="150">
        <v>0.543</v>
      </c>
      <c r="K12" s="32"/>
    </row>
    <row r="13" spans="1:11" s="42" customFormat="1" ht="11.25" customHeight="1">
      <c r="A13" s="36" t="s">
        <v>11</v>
      </c>
      <c r="B13" s="37"/>
      <c r="C13" s="38">
        <v>332</v>
      </c>
      <c r="D13" s="38">
        <v>492</v>
      </c>
      <c r="E13" s="38">
        <v>492</v>
      </c>
      <c r="F13" s="39">
        <v>100</v>
      </c>
      <c r="G13" s="40"/>
      <c r="H13" s="151">
        <v>3.0029999999999997</v>
      </c>
      <c r="I13" s="152">
        <v>11.498999999999999</v>
      </c>
      <c r="J13" s="152">
        <v>11.498999999999999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57</v>
      </c>
      <c r="D15" s="38">
        <v>55</v>
      </c>
      <c r="E15" s="38">
        <v>55</v>
      </c>
      <c r="F15" s="39">
        <v>100</v>
      </c>
      <c r="G15" s="40"/>
      <c r="H15" s="151">
        <v>1.824</v>
      </c>
      <c r="I15" s="152">
        <v>1.093</v>
      </c>
      <c r="J15" s="152">
        <v>1.093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179</v>
      </c>
      <c r="D17" s="38">
        <v>83</v>
      </c>
      <c r="E17" s="38">
        <v>83</v>
      </c>
      <c r="F17" s="39">
        <v>100</v>
      </c>
      <c r="G17" s="40"/>
      <c r="H17" s="151">
        <v>2.905</v>
      </c>
      <c r="I17" s="152">
        <v>1.328</v>
      </c>
      <c r="J17" s="152">
        <v>1.295</v>
      </c>
      <c r="K17" s="41">
        <v>97.51506024096385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482</v>
      </c>
      <c r="E19" s="30">
        <v>527</v>
      </c>
      <c r="F19" s="31"/>
      <c r="G19" s="31"/>
      <c r="H19" s="150">
        <v>18.26</v>
      </c>
      <c r="I19" s="150">
        <v>21.69</v>
      </c>
      <c r="J19" s="150">
        <v>22.661</v>
      </c>
      <c r="K19" s="32"/>
    </row>
    <row r="20" spans="1:11" s="33" customFormat="1" ht="11.25" customHeight="1">
      <c r="A20" s="35" t="s">
        <v>15</v>
      </c>
      <c r="B20" s="29"/>
      <c r="C20" s="30">
        <v>50</v>
      </c>
      <c r="D20" s="30">
        <v>50</v>
      </c>
      <c r="E20" s="30">
        <v>50</v>
      </c>
      <c r="F20" s="31"/>
      <c r="G20" s="31"/>
      <c r="H20" s="150">
        <v>2.05</v>
      </c>
      <c r="I20" s="150">
        <v>2.1</v>
      </c>
      <c r="J20" s="150">
        <v>2.15</v>
      </c>
      <c r="K20" s="32"/>
    </row>
    <row r="21" spans="1:11" s="33" customFormat="1" ht="11.25" customHeight="1">
      <c r="A21" s="35" t="s">
        <v>16</v>
      </c>
      <c r="B21" s="29"/>
      <c r="C21" s="30">
        <v>58</v>
      </c>
      <c r="D21" s="30">
        <v>58</v>
      </c>
      <c r="E21" s="30">
        <v>58</v>
      </c>
      <c r="F21" s="31"/>
      <c r="G21" s="31"/>
      <c r="H21" s="150">
        <v>2.378</v>
      </c>
      <c r="I21" s="150">
        <v>2.436</v>
      </c>
      <c r="J21" s="150">
        <v>2.5</v>
      </c>
      <c r="K21" s="32"/>
    </row>
    <row r="22" spans="1:11" s="42" customFormat="1" ht="11.25" customHeight="1">
      <c r="A22" s="36" t="s">
        <v>17</v>
      </c>
      <c r="B22" s="37"/>
      <c r="C22" s="38">
        <v>533</v>
      </c>
      <c r="D22" s="38">
        <v>590</v>
      </c>
      <c r="E22" s="38">
        <v>635</v>
      </c>
      <c r="F22" s="39">
        <v>107.62711864406779</v>
      </c>
      <c r="G22" s="40"/>
      <c r="H22" s="151">
        <v>22.688000000000002</v>
      </c>
      <c r="I22" s="152">
        <v>26.226000000000003</v>
      </c>
      <c r="J22" s="152">
        <v>27.311</v>
      </c>
      <c r="K22" s="41">
        <v>104.13711583924348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5980</v>
      </c>
      <c r="D24" s="38">
        <v>5877</v>
      </c>
      <c r="E24" s="38">
        <v>6600</v>
      </c>
      <c r="F24" s="39">
        <v>112.30219499744767</v>
      </c>
      <c r="G24" s="40"/>
      <c r="H24" s="151">
        <v>238.697</v>
      </c>
      <c r="I24" s="152">
        <v>244.353</v>
      </c>
      <c r="J24" s="152">
        <v>261.401</v>
      </c>
      <c r="K24" s="41">
        <v>106.97679177255856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1040</v>
      </c>
      <c r="D26" s="38">
        <v>1000</v>
      </c>
      <c r="E26" s="38">
        <v>975</v>
      </c>
      <c r="F26" s="39">
        <v>97.5</v>
      </c>
      <c r="G26" s="40"/>
      <c r="H26" s="151">
        <v>41.373</v>
      </c>
      <c r="I26" s="152">
        <v>43.5</v>
      </c>
      <c r="J26" s="152">
        <v>42</v>
      </c>
      <c r="K26" s="41">
        <v>96.55172413793103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36922</v>
      </c>
      <c r="D28" s="30">
        <v>37341</v>
      </c>
      <c r="E28" s="30">
        <v>36859</v>
      </c>
      <c r="F28" s="31"/>
      <c r="G28" s="31"/>
      <c r="H28" s="150">
        <v>1456.317</v>
      </c>
      <c r="I28" s="150">
        <v>1551.116</v>
      </c>
      <c r="J28" s="150">
        <v>1532.492</v>
      </c>
      <c r="K28" s="32"/>
    </row>
    <row r="29" spans="1:11" s="33" customFormat="1" ht="11.25" customHeight="1">
      <c r="A29" s="35" t="s">
        <v>21</v>
      </c>
      <c r="B29" s="29"/>
      <c r="C29" s="30">
        <v>7317</v>
      </c>
      <c r="D29" s="30">
        <v>7648</v>
      </c>
      <c r="E29" s="30">
        <v>7694</v>
      </c>
      <c r="F29" s="31"/>
      <c r="G29" s="31"/>
      <c r="H29" s="150">
        <v>11.804</v>
      </c>
      <c r="I29" s="150">
        <v>75.741</v>
      </c>
      <c r="J29" s="150">
        <v>124.888</v>
      </c>
      <c r="K29" s="32"/>
    </row>
    <row r="30" spans="1:11" s="33" customFormat="1" ht="11.25" customHeight="1">
      <c r="A30" s="35" t="s">
        <v>22</v>
      </c>
      <c r="B30" s="29"/>
      <c r="C30" s="30">
        <v>40062</v>
      </c>
      <c r="D30" s="30">
        <v>39099</v>
      </c>
      <c r="E30" s="30">
        <v>39807</v>
      </c>
      <c r="F30" s="31"/>
      <c r="G30" s="31"/>
      <c r="H30" s="150">
        <v>1819.223</v>
      </c>
      <c r="I30" s="150">
        <v>1896.527</v>
      </c>
      <c r="J30" s="150">
        <v>1920.084</v>
      </c>
      <c r="K30" s="32"/>
    </row>
    <row r="31" spans="1:11" s="42" customFormat="1" ht="11.25" customHeight="1">
      <c r="A31" s="43" t="s">
        <v>23</v>
      </c>
      <c r="B31" s="37"/>
      <c r="C31" s="38">
        <v>84301</v>
      </c>
      <c r="D31" s="38">
        <v>84088</v>
      </c>
      <c r="E31" s="38">
        <v>84360</v>
      </c>
      <c r="F31" s="39">
        <v>100.32347064979545</v>
      </c>
      <c r="G31" s="40"/>
      <c r="H31" s="151">
        <v>3287.344</v>
      </c>
      <c r="I31" s="152">
        <v>3523.384</v>
      </c>
      <c r="J31" s="152">
        <v>3577.464</v>
      </c>
      <c r="K31" s="41">
        <v>101.5348880508057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3528</v>
      </c>
      <c r="D33" s="30">
        <v>3500</v>
      </c>
      <c r="E33" s="30">
        <v>3500</v>
      </c>
      <c r="F33" s="31"/>
      <c r="G33" s="31"/>
      <c r="H33" s="150">
        <v>75.302</v>
      </c>
      <c r="I33" s="150">
        <v>61.7</v>
      </c>
      <c r="J33" s="150">
        <v>66</v>
      </c>
      <c r="K33" s="32"/>
    </row>
    <row r="34" spans="1:11" s="33" customFormat="1" ht="11.25" customHeight="1">
      <c r="A34" s="35" t="s">
        <v>25</v>
      </c>
      <c r="B34" s="29"/>
      <c r="C34" s="30">
        <v>8478</v>
      </c>
      <c r="D34" s="30">
        <v>8100</v>
      </c>
      <c r="E34" s="30">
        <v>7500</v>
      </c>
      <c r="F34" s="31"/>
      <c r="G34" s="31"/>
      <c r="H34" s="150">
        <v>203.076</v>
      </c>
      <c r="I34" s="150">
        <v>195</v>
      </c>
      <c r="J34" s="150">
        <v>175</v>
      </c>
      <c r="K34" s="32"/>
    </row>
    <row r="35" spans="1:11" s="33" customFormat="1" ht="11.25" customHeight="1">
      <c r="A35" s="35" t="s">
        <v>26</v>
      </c>
      <c r="B35" s="29"/>
      <c r="C35" s="30">
        <v>21666</v>
      </c>
      <c r="D35" s="30">
        <v>22000</v>
      </c>
      <c r="E35" s="30">
        <v>21000</v>
      </c>
      <c r="F35" s="31"/>
      <c r="G35" s="31"/>
      <c r="H35" s="150">
        <v>1192.329</v>
      </c>
      <c r="I35" s="150">
        <v>1250</v>
      </c>
      <c r="J35" s="150">
        <v>1200</v>
      </c>
      <c r="K35" s="32"/>
    </row>
    <row r="36" spans="1:11" s="33" customFormat="1" ht="11.25" customHeight="1">
      <c r="A36" s="35" t="s">
        <v>27</v>
      </c>
      <c r="B36" s="29"/>
      <c r="C36" s="30">
        <v>200</v>
      </c>
      <c r="D36" s="30">
        <v>200</v>
      </c>
      <c r="E36" s="30">
        <v>170</v>
      </c>
      <c r="F36" s="31"/>
      <c r="G36" s="31"/>
      <c r="H36" s="150">
        <v>5.112</v>
      </c>
      <c r="I36" s="150">
        <v>5.112</v>
      </c>
      <c r="J36" s="150">
        <v>5</v>
      </c>
      <c r="K36" s="32"/>
    </row>
    <row r="37" spans="1:11" s="42" customFormat="1" ht="11.25" customHeight="1">
      <c r="A37" s="36" t="s">
        <v>28</v>
      </c>
      <c r="B37" s="37"/>
      <c r="C37" s="38">
        <v>33872</v>
      </c>
      <c r="D37" s="38">
        <v>33800</v>
      </c>
      <c r="E37" s="38">
        <v>32170</v>
      </c>
      <c r="F37" s="39">
        <v>95.1775147928994</v>
      </c>
      <c r="G37" s="40"/>
      <c r="H37" s="151">
        <v>1475.819</v>
      </c>
      <c r="I37" s="152">
        <v>1511.8120000000001</v>
      </c>
      <c r="J37" s="152">
        <v>1446</v>
      </c>
      <c r="K37" s="41">
        <v>95.64681322809979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796</v>
      </c>
      <c r="D39" s="38">
        <v>790</v>
      </c>
      <c r="E39" s="38">
        <v>780</v>
      </c>
      <c r="F39" s="39">
        <v>98.73417721518987</v>
      </c>
      <c r="G39" s="40"/>
      <c r="H39" s="151">
        <v>37.412</v>
      </c>
      <c r="I39" s="152">
        <v>37.1</v>
      </c>
      <c r="J39" s="152">
        <v>29.6</v>
      </c>
      <c r="K39" s="41">
        <v>79.78436657681941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869</v>
      </c>
      <c r="D41" s="30">
        <v>830</v>
      </c>
      <c r="E41" s="30">
        <v>923</v>
      </c>
      <c r="F41" s="31"/>
      <c r="G41" s="31"/>
      <c r="H41" s="150">
        <v>53.003</v>
      </c>
      <c r="I41" s="150">
        <v>41.789</v>
      </c>
      <c r="J41" s="150">
        <v>56.303</v>
      </c>
      <c r="K41" s="32"/>
    </row>
    <row r="42" spans="1:11" s="33" customFormat="1" ht="11.25" customHeight="1">
      <c r="A42" s="35" t="s">
        <v>31</v>
      </c>
      <c r="B42" s="29"/>
      <c r="C42" s="30">
        <v>7016</v>
      </c>
      <c r="D42" s="30">
        <v>7474</v>
      </c>
      <c r="E42" s="30">
        <v>7785</v>
      </c>
      <c r="F42" s="31"/>
      <c r="G42" s="31"/>
      <c r="H42" s="150">
        <v>189.285</v>
      </c>
      <c r="I42" s="150">
        <v>164.855</v>
      </c>
      <c r="J42" s="150">
        <v>246.985</v>
      </c>
      <c r="K42" s="32"/>
    </row>
    <row r="43" spans="1:11" s="33" customFormat="1" ht="11.25" customHeight="1">
      <c r="A43" s="35" t="s">
        <v>32</v>
      </c>
      <c r="B43" s="29"/>
      <c r="C43" s="30">
        <v>12040</v>
      </c>
      <c r="D43" s="30">
        <v>11573</v>
      </c>
      <c r="E43" s="30">
        <v>11423</v>
      </c>
      <c r="F43" s="31"/>
      <c r="G43" s="31"/>
      <c r="H43" s="150">
        <v>443.272</v>
      </c>
      <c r="I43" s="150">
        <v>369.569</v>
      </c>
      <c r="J43" s="150">
        <v>468.909</v>
      </c>
      <c r="K43" s="32"/>
    </row>
    <row r="44" spans="1:11" s="33" customFormat="1" ht="11.25" customHeight="1">
      <c r="A44" s="35" t="s">
        <v>33</v>
      </c>
      <c r="B44" s="29"/>
      <c r="C44" s="30">
        <v>37602</v>
      </c>
      <c r="D44" s="30">
        <v>37064</v>
      </c>
      <c r="E44" s="30">
        <v>34922</v>
      </c>
      <c r="F44" s="31"/>
      <c r="G44" s="31"/>
      <c r="H44" s="150">
        <v>1147.06</v>
      </c>
      <c r="I44" s="150">
        <v>479.648</v>
      </c>
      <c r="J44" s="150">
        <v>485.035</v>
      </c>
      <c r="K44" s="32"/>
    </row>
    <row r="45" spans="1:11" s="33" customFormat="1" ht="11.25" customHeight="1">
      <c r="A45" s="35" t="s">
        <v>34</v>
      </c>
      <c r="B45" s="29"/>
      <c r="C45" s="30">
        <v>843</v>
      </c>
      <c r="D45" s="30">
        <v>861</v>
      </c>
      <c r="E45" s="30">
        <v>829</v>
      </c>
      <c r="F45" s="31"/>
      <c r="G45" s="31"/>
      <c r="H45" s="150">
        <v>37.71</v>
      </c>
      <c r="I45" s="150">
        <v>34.44</v>
      </c>
      <c r="J45" s="150">
        <v>38.134</v>
      </c>
      <c r="K45" s="32"/>
    </row>
    <row r="46" spans="1:11" s="33" customFormat="1" ht="11.25" customHeight="1">
      <c r="A46" s="35" t="s">
        <v>35</v>
      </c>
      <c r="B46" s="29"/>
      <c r="C46" s="30">
        <v>553</v>
      </c>
      <c r="D46" s="30">
        <v>649</v>
      </c>
      <c r="E46" s="30">
        <v>631</v>
      </c>
      <c r="F46" s="31"/>
      <c r="G46" s="31"/>
      <c r="H46" s="150">
        <v>29.862</v>
      </c>
      <c r="I46" s="150">
        <v>35.046</v>
      </c>
      <c r="J46" s="150">
        <v>34.705</v>
      </c>
      <c r="K46" s="32"/>
    </row>
    <row r="47" spans="1:11" s="33" customFormat="1" ht="11.25" customHeight="1">
      <c r="A47" s="35" t="s">
        <v>36</v>
      </c>
      <c r="B47" s="29"/>
      <c r="C47" s="30">
        <v>1099</v>
      </c>
      <c r="D47" s="30">
        <v>1130</v>
      </c>
      <c r="E47" s="30">
        <v>1207</v>
      </c>
      <c r="F47" s="31"/>
      <c r="G47" s="31"/>
      <c r="H47" s="150">
        <v>20.717</v>
      </c>
      <c r="I47" s="150">
        <v>20.47</v>
      </c>
      <c r="J47" s="150">
        <v>28.7</v>
      </c>
      <c r="K47" s="32"/>
    </row>
    <row r="48" spans="1:11" s="33" customFormat="1" ht="11.25" customHeight="1">
      <c r="A48" s="35" t="s">
        <v>37</v>
      </c>
      <c r="B48" s="29"/>
      <c r="C48" s="30">
        <v>25380</v>
      </c>
      <c r="D48" s="30">
        <v>25057</v>
      </c>
      <c r="E48" s="30">
        <v>23916</v>
      </c>
      <c r="F48" s="31"/>
      <c r="G48" s="31"/>
      <c r="H48" s="150">
        <v>642.555</v>
      </c>
      <c r="I48" s="150">
        <v>584.812</v>
      </c>
      <c r="J48" s="150">
        <v>735.591</v>
      </c>
      <c r="K48" s="32"/>
    </row>
    <row r="49" spans="1:11" s="33" customFormat="1" ht="11.25" customHeight="1">
      <c r="A49" s="35" t="s">
        <v>38</v>
      </c>
      <c r="B49" s="29"/>
      <c r="C49" s="30">
        <v>16056</v>
      </c>
      <c r="D49" s="30">
        <v>16006</v>
      </c>
      <c r="E49" s="30">
        <v>15972</v>
      </c>
      <c r="F49" s="31"/>
      <c r="G49" s="31"/>
      <c r="H49" s="150">
        <v>440</v>
      </c>
      <c r="I49" s="150">
        <v>329.412</v>
      </c>
      <c r="J49" s="150">
        <v>461.62</v>
      </c>
      <c r="K49" s="32"/>
    </row>
    <row r="50" spans="1:11" s="42" customFormat="1" ht="11.25" customHeight="1">
      <c r="A50" s="43" t="s">
        <v>39</v>
      </c>
      <c r="B50" s="37"/>
      <c r="C50" s="38">
        <v>101458</v>
      </c>
      <c r="D50" s="38">
        <v>100644</v>
      </c>
      <c r="E50" s="38">
        <v>97608</v>
      </c>
      <c r="F50" s="39">
        <v>96.9834267318469</v>
      </c>
      <c r="G50" s="40"/>
      <c r="H50" s="151">
        <v>3003.464</v>
      </c>
      <c r="I50" s="152">
        <v>2060.0409999999997</v>
      </c>
      <c r="J50" s="152">
        <v>2555.982</v>
      </c>
      <c r="K50" s="41">
        <v>124.0743266760225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2092</v>
      </c>
      <c r="D52" s="38">
        <v>2092</v>
      </c>
      <c r="E52" s="38">
        <v>2224</v>
      </c>
      <c r="F52" s="39">
        <v>106.30975143403441</v>
      </c>
      <c r="G52" s="40"/>
      <c r="H52" s="151">
        <v>130.669</v>
      </c>
      <c r="I52" s="152">
        <v>130.669</v>
      </c>
      <c r="J52" s="152">
        <v>168.845</v>
      </c>
      <c r="K52" s="41">
        <v>129.2158048198119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6228</v>
      </c>
      <c r="D54" s="30">
        <v>6300</v>
      </c>
      <c r="E54" s="30">
        <v>6660</v>
      </c>
      <c r="F54" s="31"/>
      <c r="G54" s="31"/>
      <c r="H54" s="150">
        <v>423.504</v>
      </c>
      <c r="I54" s="150">
        <v>441</v>
      </c>
      <c r="J54" s="150">
        <v>459.54</v>
      </c>
      <c r="K54" s="32"/>
    </row>
    <row r="55" spans="1:11" s="33" customFormat="1" ht="11.25" customHeight="1">
      <c r="A55" s="35" t="s">
        <v>42</v>
      </c>
      <c r="B55" s="29"/>
      <c r="C55" s="30">
        <v>1550</v>
      </c>
      <c r="D55" s="30">
        <v>1190</v>
      </c>
      <c r="E55" s="30">
        <v>941</v>
      </c>
      <c r="F55" s="31"/>
      <c r="G55" s="31"/>
      <c r="H55" s="150">
        <v>82.925</v>
      </c>
      <c r="I55" s="150">
        <v>63.07</v>
      </c>
      <c r="J55" s="150">
        <v>52.696</v>
      </c>
      <c r="K55" s="32"/>
    </row>
    <row r="56" spans="1:11" s="33" customFormat="1" ht="11.25" customHeight="1">
      <c r="A56" s="35" t="s">
        <v>43</v>
      </c>
      <c r="B56" s="29"/>
      <c r="C56" s="30">
        <v>470</v>
      </c>
      <c r="D56" s="30">
        <v>447</v>
      </c>
      <c r="E56" s="30">
        <v>527</v>
      </c>
      <c r="F56" s="31"/>
      <c r="G56" s="31"/>
      <c r="H56" s="150">
        <v>24.889</v>
      </c>
      <c r="I56" s="150">
        <v>22.8</v>
      </c>
      <c r="J56" s="150">
        <v>27.6</v>
      </c>
      <c r="K56" s="32"/>
    </row>
    <row r="57" spans="1:11" s="33" customFormat="1" ht="11.25" customHeight="1">
      <c r="A57" s="35" t="s">
        <v>44</v>
      </c>
      <c r="B57" s="29"/>
      <c r="C57" s="30">
        <v>951</v>
      </c>
      <c r="D57" s="30">
        <v>1053</v>
      </c>
      <c r="E57" s="30">
        <v>1268</v>
      </c>
      <c r="F57" s="31"/>
      <c r="G57" s="31"/>
      <c r="H57" s="150">
        <v>31.81</v>
      </c>
      <c r="I57" s="150">
        <v>52.65</v>
      </c>
      <c r="J57" s="150">
        <v>63.4</v>
      </c>
      <c r="K57" s="32"/>
    </row>
    <row r="58" spans="1:11" s="33" customFormat="1" ht="11.25" customHeight="1">
      <c r="A58" s="35" t="s">
        <v>45</v>
      </c>
      <c r="B58" s="29"/>
      <c r="C58" s="30">
        <v>6072</v>
      </c>
      <c r="D58" s="30">
        <v>6085</v>
      </c>
      <c r="E58" s="30">
        <v>6106</v>
      </c>
      <c r="F58" s="31"/>
      <c r="G58" s="31"/>
      <c r="H58" s="150">
        <v>430.52</v>
      </c>
      <c r="I58" s="150">
        <v>600.872</v>
      </c>
      <c r="J58" s="150">
        <v>585.102</v>
      </c>
      <c r="K58" s="32"/>
    </row>
    <row r="59" spans="1:11" s="42" customFormat="1" ht="11.25" customHeight="1">
      <c r="A59" s="36" t="s">
        <v>46</v>
      </c>
      <c r="B59" s="37"/>
      <c r="C59" s="38">
        <v>15271</v>
      </c>
      <c r="D59" s="38">
        <v>15075</v>
      </c>
      <c r="E59" s="38">
        <v>15502</v>
      </c>
      <c r="F59" s="39">
        <v>102.83250414593698</v>
      </c>
      <c r="G59" s="40"/>
      <c r="H59" s="151">
        <v>993.6479999999999</v>
      </c>
      <c r="I59" s="152">
        <v>1180.3919999999998</v>
      </c>
      <c r="J59" s="152">
        <v>1188.338</v>
      </c>
      <c r="K59" s="41">
        <v>100.67316620241414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1155</v>
      </c>
      <c r="D61" s="30">
        <v>875</v>
      </c>
      <c r="E61" s="30">
        <v>850</v>
      </c>
      <c r="F61" s="31"/>
      <c r="G61" s="31"/>
      <c r="H61" s="150">
        <v>74.78</v>
      </c>
      <c r="I61" s="150">
        <v>56.875</v>
      </c>
      <c r="J61" s="150">
        <v>55.25</v>
      </c>
      <c r="K61" s="32"/>
    </row>
    <row r="62" spans="1:11" s="33" customFormat="1" ht="11.25" customHeight="1">
      <c r="A62" s="35" t="s">
        <v>48</v>
      </c>
      <c r="B62" s="29"/>
      <c r="C62" s="30">
        <v>291</v>
      </c>
      <c r="D62" s="30">
        <v>291</v>
      </c>
      <c r="E62" s="30">
        <v>339</v>
      </c>
      <c r="F62" s="31"/>
      <c r="G62" s="31"/>
      <c r="H62" s="150">
        <v>5.769</v>
      </c>
      <c r="I62" s="150">
        <v>5.56</v>
      </c>
      <c r="J62" s="150">
        <v>6.891</v>
      </c>
      <c r="K62" s="32"/>
    </row>
    <row r="63" spans="1:11" s="33" customFormat="1" ht="11.25" customHeight="1">
      <c r="A63" s="35" t="s">
        <v>49</v>
      </c>
      <c r="B63" s="29"/>
      <c r="C63" s="30">
        <v>249</v>
      </c>
      <c r="D63" s="30">
        <v>294</v>
      </c>
      <c r="E63" s="30">
        <v>294</v>
      </c>
      <c r="F63" s="31"/>
      <c r="G63" s="31"/>
      <c r="H63" s="150">
        <v>3.081</v>
      </c>
      <c r="I63" s="150">
        <v>1.422</v>
      </c>
      <c r="J63" s="150">
        <v>3.46</v>
      </c>
      <c r="K63" s="32"/>
    </row>
    <row r="64" spans="1:11" s="42" customFormat="1" ht="11.25" customHeight="1">
      <c r="A64" s="36" t="s">
        <v>50</v>
      </c>
      <c r="B64" s="37"/>
      <c r="C64" s="38">
        <v>1695</v>
      </c>
      <c r="D64" s="38">
        <v>1460</v>
      </c>
      <c r="E64" s="38">
        <v>1483</v>
      </c>
      <c r="F64" s="39">
        <v>101.57534246575342</v>
      </c>
      <c r="G64" s="40"/>
      <c r="H64" s="151">
        <v>83.63000000000001</v>
      </c>
      <c r="I64" s="152">
        <v>63.857</v>
      </c>
      <c r="J64" s="152">
        <v>65.601</v>
      </c>
      <c r="K64" s="41">
        <v>102.73110230671658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418</v>
      </c>
      <c r="D66" s="38">
        <v>455</v>
      </c>
      <c r="E66" s="38">
        <v>458</v>
      </c>
      <c r="F66" s="39">
        <v>100.65934065934066</v>
      </c>
      <c r="G66" s="40"/>
      <c r="H66" s="151">
        <v>21.109</v>
      </c>
      <c r="I66" s="152">
        <v>19.11</v>
      </c>
      <c r="J66" s="152">
        <v>31.373</v>
      </c>
      <c r="K66" s="41">
        <v>164.17059131344848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2324</v>
      </c>
      <c r="D68" s="30">
        <v>2300</v>
      </c>
      <c r="E68" s="30">
        <v>2300</v>
      </c>
      <c r="F68" s="31"/>
      <c r="G68" s="31"/>
      <c r="H68" s="150">
        <v>92.736</v>
      </c>
      <c r="I68" s="150">
        <v>118</v>
      </c>
      <c r="J68" s="150">
        <v>110</v>
      </c>
      <c r="K68" s="32"/>
    </row>
    <row r="69" spans="1:11" s="33" customFormat="1" ht="11.25" customHeight="1">
      <c r="A69" s="35" t="s">
        <v>53</v>
      </c>
      <c r="B69" s="29"/>
      <c r="C69" s="30">
        <v>348</v>
      </c>
      <c r="D69" s="30">
        <v>350</v>
      </c>
      <c r="E69" s="30">
        <v>350</v>
      </c>
      <c r="F69" s="31"/>
      <c r="G69" s="31"/>
      <c r="H69" s="150">
        <v>12.512</v>
      </c>
      <c r="I69" s="150">
        <v>15</v>
      </c>
      <c r="J69" s="150">
        <v>18</v>
      </c>
      <c r="K69" s="32"/>
    </row>
    <row r="70" spans="1:11" s="42" customFormat="1" ht="11.25" customHeight="1">
      <c r="A70" s="36" t="s">
        <v>54</v>
      </c>
      <c r="B70" s="37"/>
      <c r="C70" s="38">
        <v>2672</v>
      </c>
      <c r="D70" s="38">
        <v>2650</v>
      </c>
      <c r="E70" s="38">
        <v>2650</v>
      </c>
      <c r="F70" s="39">
        <v>100</v>
      </c>
      <c r="G70" s="40"/>
      <c r="H70" s="151">
        <v>105.248</v>
      </c>
      <c r="I70" s="152">
        <v>133</v>
      </c>
      <c r="J70" s="152">
        <v>128</v>
      </c>
      <c r="K70" s="41">
        <v>96.2406015037594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103</v>
      </c>
      <c r="D72" s="30">
        <v>117</v>
      </c>
      <c r="E72" s="30">
        <v>119</v>
      </c>
      <c r="F72" s="31"/>
      <c r="G72" s="31"/>
      <c r="H72" s="150">
        <v>5.823</v>
      </c>
      <c r="I72" s="150">
        <v>6.316</v>
      </c>
      <c r="J72" s="150">
        <v>6.396</v>
      </c>
      <c r="K72" s="32"/>
    </row>
    <row r="73" spans="1:11" s="33" customFormat="1" ht="11.25" customHeight="1">
      <c r="A73" s="35" t="s">
        <v>56</v>
      </c>
      <c r="B73" s="29"/>
      <c r="C73" s="30">
        <v>1837</v>
      </c>
      <c r="D73" s="30">
        <v>1837</v>
      </c>
      <c r="E73" s="30">
        <v>1720</v>
      </c>
      <c r="F73" s="31"/>
      <c r="G73" s="31"/>
      <c r="H73" s="150">
        <v>70.48</v>
      </c>
      <c r="I73" s="150">
        <v>62.864</v>
      </c>
      <c r="J73" s="150">
        <v>70.48</v>
      </c>
      <c r="K73" s="32"/>
    </row>
    <row r="74" spans="1:11" s="33" customFormat="1" ht="11.25" customHeight="1">
      <c r="A74" s="35" t="s">
        <v>57</v>
      </c>
      <c r="B74" s="29"/>
      <c r="C74" s="30">
        <v>1101</v>
      </c>
      <c r="D74" s="30">
        <v>991</v>
      </c>
      <c r="E74" s="30">
        <v>925</v>
      </c>
      <c r="F74" s="31"/>
      <c r="G74" s="31"/>
      <c r="H74" s="150">
        <v>70.755</v>
      </c>
      <c r="I74" s="150">
        <v>58.86</v>
      </c>
      <c r="J74" s="150">
        <v>55</v>
      </c>
      <c r="K74" s="32"/>
    </row>
    <row r="75" spans="1:11" s="33" customFormat="1" ht="11.25" customHeight="1">
      <c r="A75" s="35" t="s">
        <v>58</v>
      </c>
      <c r="B75" s="29"/>
      <c r="C75" s="30">
        <v>2553</v>
      </c>
      <c r="D75" s="30">
        <v>2338</v>
      </c>
      <c r="E75" s="30">
        <v>2422</v>
      </c>
      <c r="F75" s="31"/>
      <c r="G75" s="31"/>
      <c r="H75" s="150">
        <v>129.336</v>
      </c>
      <c r="I75" s="150">
        <v>113.065</v>
      </c>
      <c r="J75" s="150">
        <v>116.628</v>
      </c>
      <c r="K75" s="32"/>
    </row>
    <row r="76" spans="1:11" s="33" customFormat="1" ht="11.25" customHeight="1">
      <c r="A76" s="35" t="s">
        <v>59</v>
      </c>
      <c r="B76" s="29"/>
      <c r="C76" s="30">
        <v>179</v>
      </c>
      <c r="D76" s="30">
        <v>65</v>
      </c>
      <c r="E76" s="30">
        <v>60</v>
      </c>
      <c r="F76" s="31"/>
      <c r="G76" s="31"/>
      <c r="H76" s="150">
        <v>1.769</v>
      </c>
      <c r="I76" s="150">
        <v>0.86</v>
      </c>
      <c r="J76" s="150">
        <v>0.86</v>
      </c>
      <c r="K76" s="32"/>
    </row>
    <row r="77" spans="1:11" s="33" customFormat="1" ht="11.25" customHeight="1">
      <c r="A77" s="35" t="s">
        <v>60</v>
      </c>
      <c r="B77" s="29"/>
      <c r="C77" s="30">
        <v>640</v>
      </c>
      <c r="D77" s="30">
        <v>738</v>
      </c>
      <c r="E77" s="30">
        <v>700</v>
      </c>
      <c r="F77" s="31"/>
      <c r="G77" s="31"/>
      <c r="H77" s="150">
        <v>31.1</v>
      </c>
      <c r="I77" s="150">
        <v>14.76</v>
      </c>
      <c r="J77" s="150">
        <v>35</v>
      </c>
      <c r="K77" s="32"/>
    </row>
    <row r="78" spans="1:11" s="33" customFormat="1" ht="11.25" customHeight="1">
      <c r="A78" s="35" t="s">
        <v>61</v>
      </c>
      <c r="B78" s="29"/>
      <c r="C78" s="30">
        <v>340</v>
      </c>
      <c r="D78" s="30">
        <v>265</v>
      </c>
      <c r="E78" s="30">
        <v>270</v>
      </c>
      <c r="F78" s="31"/>
      <c r="G78" s="31"/>
      <c r="H78" s="150">
        <v>9.22</v>
      </c>
      <c r="I78" s="150">
        <v>7.95</v>
      </c>
      <c r="J78" s="150">
        <v>8.1</v>
      </c>
      <c r="K78" s="32"/>
    </row>
    <row r="79" spans="1:11" s="33" customFormat="1" ht="11.25" customHeight="1">
      <c r="A79" s="35" t="s">
        <v>62</v>
      </c>
      <c r="B79" s="29"/>
      <c r="C79" s="30">
        <v>2792</v>
      </c>
      <c r="D79" s="30">
        <v>2200</v>
      </c>
      <c r="E79" s="30">
        <v>2200</v>
      </c>
      <c r="F79" s="31"/>
      <c r="G79" s="31"/>
      <c r="H79" s="150">
        <v>130.38</v>
      </c>
      <c r="I79" s="150">
        <v>176</v>
      </c>
      <c r="J79" s="150">
        <v>93.5</v>
      </c>
      <c r="K79" s="32"/>
    </row>
    <row r="80" spans="1:11" s="42" customFormat="1" ht="11.25" customHeight="1">
      <c r="A80" s="43" t="s">
        <v>63</v>
      </c>
      <c r="B80" s="37"/>
      <c r="C80" s="38">
        <v>9545</v>
      </c>
      <c r="D80" s="38">
        <v>8551</v>
      </c>
      <c r="E80" s="38">
        <v>8416</v>
      </c>
      <c r="F80" s="39">
        <v>98.42123728218922</v>
      </c>
      <c r="G80" s="40"/>
      <c r="H80" s="151">
        <v>448.86300000000006</v>
      </c>
      <c r="I80" s="152">
        <v>440.675</v>
      </c>
      <c r="J80" s="152">
        <v>385.96400000000006</v>
      </c>
      <c r="K80" s="41">
        <v>87.58472797413062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72</v>
      </c>
      <c r="D82" s="30">
        <v>72</v>
      </c>
      <c r="E82" s="30">
        <v>72</v>
      </c>
      <c r="F82" s="31"/>
      <c r="G82" s="31"/>
      <c r="H82" s="150">
        <v>2.305</v>
      </c>
      <c r="I82" s="150">
        <v>2.287</v>
      </c>
      <c r="J82" s="150">
        <v>2.27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23</v>
      </c>
      <c r="F83" s="31"/>
      <c r="G83" s="31"/>
      <c r="H83" s="150">
        <v>0.826</v>
      </c>
      <c r="I83" s="150">
        <v>0.83</v>
      </c>
      <c r="J83" s="150">
        <v>0.783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96</v>
      </c>
      <c r="E84" s="38">
        <v>95</v>
      </c>
      <c r="F84" s="39">
        <v>98.95833333333333</v>
      </c>
      <c r="G84" s="40"/>
      <c r="H84" s="151">
        <v>3.1310000000000002</v>
      </c>
      <c r="I84" s="152">
        <v>3.117</v>
      </c>
      <c r="J84" s="152">
        <v>3.053</v>
      </c>
      <c r="K84" s="41">
        <v>97.94674366377927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260337</v>
      </c>
      <c r="D87" s="53">
        <v>257798</v>
      </c>
      <c r="E87" s="53">
        <v>254586</v>
      </c>
      <c r="F87" s="54">
        <f>IF(D87&gt;0,100*E87/D87,0)</f>
        <v>98.75406325883056</v>
      </c>
      <c r="G87" s="40"/>
      <c r="H87" s="155">
        <v>9900.826999999997</v>
      </c>
      <c r="I87" s="156">
        <v>9431.155999999999</v>
      </c>
      <c r="J87" s="156">
        <v>9924.819000000001</v>
      </c>
      <c r="K87" s="54">
        <f>IF(I87&gt;0,100*J87/I87,0)</f>
        <v>105.23438484105239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56"/>
  <sheetViews>
    <sheetView showZeros="0" view="pageBreakPreview" zoomScale="98" zoomScaleSheetLayoutView="98" zoomScalePageLayoutView="0" workbookViewId="0" topLeftCell="A34">
      <selection activeCell="M63" sqref="M63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130</v>
      </c>
      <c r="B2" s="67"/>
      <c r="C2" s="67"/>
      <c r="D2" s="67"/>
      <c r="E2" s="67"/>
      <c r="F2" s="67"/>
      <c r="G2" s="67"/>
      <c r="H2" s="67"/>
      <c r="J2" s="68" t="s">
        <v>131</v>
      </c>
      <c r="M2" s="68" t="s">
        <v>137</v>
      </c>
      <c r="O2" s="66" t="s">
        <v>130</v>
      </c>
      <c r="P2" s="67"/>
      <c r="Q2" s="67"/>
      <c r="R2" s="67"/>
      <c r="S2" s="67"/>
      <c r="T2" s="67"/>
      <c r="U2" s="67"/>
      <c r="V2" s="67"/>
      <c r="X2" s="68" t="s">
        <v>131</v>
      </c>
      <c r="AA2" s="68" t="s">
        <v>137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6" t="s">
        <v>132</v>
      </c>
      <c r="E4" s="187"/>
      <c r="F4" s="187"/>
      <c r="G4" s="187"/>
      <c r="H4" s="188"/>
      <c r="J4" s="186" t="s">
        <v>133</v>
      </c>
      <c r="K4" s="187"/>
      <c r="L4" s="187"/>
      <c r="M4" s="187"/>
      <c r="N4" s="188"/>
      <c r="O4" s="69"/>
      <c r="P4" s="70"/>
      <c r="Q4" s="71"/>
      <c r="R4" s="186" t="s">
        <v>132</v>
      </c>
      <c r="S4" s="187"/>
      <c r="T4" s="187"/>
      <c r="U4" s="187"/>
      <c r="V4" s="188"/>
      <c r="X4" s="186" t="s">
        <v>133</v>
      </c>
      <c r="Y4" s="187"/>
      <c r="Z4" s="187"/>
      <c r="AA4" s="187"/>
      <c r="AB4" s="188"/>
    </row>
    <row r="5" spans="1:28" s="68" customFormat="1" ht="9.75">
      <c r="A5" s="72" t="s">
        <v>134</v>
      </c>
      <c r="B5" s="73"/>
      <c r="C5" s="71"/>
      <c r="D5" s="69"/>
      <c r="E5" s="74" t="s">
        <v>349</v>
      </c>
      <c r="F5" s="74" t="s">
        <v>135</v>
      </c>
      <c r="G5" s="74" t="s">
        <v>136</v>
      </c>
      <c r="H5" s="75">
        <f>G6</f>
        <v>2020</v>
      </c>
      <c r="J5" s="69"/>
      <c r="K5" s="74" t="s">
        <v>349</v>
      </c>
      <c r="L5" s="74" t="s">
        <v>135</v>
      </c>
      <c r="M5" s="74" t="s">
        <v>136</v>
      </c>
      <c r="N5" s="75">
        <f>M6</f>
        <v>2020</v>
      </c>
      <c r="O5" s="72" t="s">
        <v>134</v>
      </c>
      <c r="P5" s="73"/>
      <c r="Q5" s="71"/>
      <c r="R5" s="69"/>
      <c r="S5" s="74" t="s">
        <v>349</v>
      </c>
      <c r="T5" s="74" t="s">
        <v>135</v>
      </c>
      <c r="U5" s="74" t="s">
        <v>136</v>
      </c>
      <c r="V5" s="75">
        <f>U6</f>
        <v>2020</v>
      </c>
      <c r="X5" s="69"/>
      <c r="Y5" s="74" t="s">
        <v>349</v>
      </c>
      <c r="Z5" s="74" t="s">
        <v>135</v>
      </c>
      <c r="AA5" s="74" t="s">
        <v>136</v>
      </c>
      <c r="AB5" s="75">
        <f>AA6</f>
        <v>2020</v>
      </c>
    </row>
    <row r="6" spans="1:28" s="68" customFormat="1" ht="23.25" customHeight="1" thickBot="1">
      <c r="A6" s="76"/>
      <c r="B6" s="77"/>
      <c r="C6" s="78"/>
      <c r="D6" s="79" t="s">
        <v>348</v>
      </c>
      <c r="E6" s="80">
        <f>G6-2</f>
        <v>2018</v>
      </c>
      <c r="F6" s="80">
        <f>G6-1</f>
        <v>2019</v>
      </c>
      <c r="G6" s="80">
        <v>2020</v>
      </c>
      <c r="H6" s="81" t="str">
        <f>CONCATENATE(F6,"=100")</f>
        <v>2019=100</v>
      </c>
      <c r="I6" s="82"/>
      <c r="J6" s="79" t="s">
        <v>348</v>
      </c>
      <c r="K6" s="80">
        <f>M6-2</f>
        <v>2018</v>
      </c>
      <c r="L6" s="80">
        <f>M6-1</f>
        <v>2019</v>
      </c>
      <c r="M6" s="80">
        <v>2020</v>
      </c>
      <c r="N6" s="81" t="str">
        <f>CONCATENATE(L6,"=100")</f>
        <v>2019=100</v>
      </c>
      <c r="O6" s="76"/>
      <c r="P6" s="77"/>
      <c r="Q6" s="78"/>
      <c r="R6" s="79" t="s">
        <v>348</v>
      </c>
      <c r="S6" s="80">
        <f>U6-2</f>
        <v>2018</v>
      </c>
      <c r="T6" s="80">
        <f>U6-1</f>
        <v>2019</v>
      </c>
      <c r="U6" s="80">
        <v>2020</v>
      </c>
      <c r="V6" s="81" t="str">
        <f>CONCATENATE(T6,"=100")</f>
        <v>2019=100</v>
      </c>
      <c r="W6" s="82"/>
      <c r="X6" s="79" t="s">
        <v>348</v>
      </c>
      <c r="Y6" s="80">
        <f>AA6-2</f>
        <v>2018</v>
      </c>
      <c r="Z6" s="80">
        <f>AA6-1</f>
        <v>2019</v>
      </c>
      <c r="AA6" s="80">
        <v>2020</v>
      </c>
      <c r="AB6" s="81" t="str">
        <f>CONCATENATE(Z6,"=100")</f>
        <v>2019=100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5.2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141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138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142</v>
      </c>
      <c r="B10" s="85"/>
      <c r="C10" s="85"/>
      <c r="D10" s="101">
        <v>3</v>
      </c>
      <c r="E10" s="91">
        <v>1686.9</v>
      </c>
      <c r="F10" s="91">
        <v>1652.924</v>
      </c>
      <c r="G10" s="91">
        <v>1650.879</v>
      </c>
      <c r="H10" s="91">
        <f t="shared" si="0"/>
        <v>99.87627985315719</v>
      </c>
      <c r="I10" s="87"/>
      <c r="J10" s="102">
        <v>8</v>
      </c>
      <c r="K10" s="88">
        <v>6703.231000000001</v>
      </c>
      <c r="L10" s="88">
        <v>5107.658</v>
      </c>
      <c r="M10" s="88">
        <v>7128.406000000001</v>
      </c>
      <c r="N10" s="87">
        <f t="shared" si="1"/>
        <v>139.56310308951774</v>
      </c>
      <c r="O10" s="83" t="s">
        <v>316</v>
      </c>
      <c r="P10" s="85"/>
      <c r="Q10" s="85"/>
      <c r="R10" s="101">
        <v>6</v>
      </c>
      <c r="S10" s="91">
        <v>5.976</v>
      </c>
      <c r="T10" s="91">
        <v>6.393</v>
      </c>
      <c r="U10" s="91">
        <v>6.22</v>
      </c>
      <c r="V10" s="91">
        <f t="shared" si="2"/>
        <v>97.29391521977163</v>
      </c>
      <c r="W10" s="87"/>
      <c r="X10" s="102">
        <v>6</v>
      </c>
      <c r="Y10" s="88">
        <v>50.9</v>
      </c>
      <c r="Z10" s="88">
        <v>55.31200000000001</v>
      </c>
      <c r="AA10" s="88">
        <v>54.71</v>
      </c>
      <c r="AB10" s="88">
        <f t="shared" si="3"/>
        <v>98.91162857969336</v>
      </c>
    </row>
    <row r="11" spans="1:30" s="89" customFormat="1" ht="11.25" customHeight="1">
      <c r="A11" s="83" t="s">
        <v>143</v>
      </c>
      <c r="B11" s="85"/>
      <c r="C11" s="85"/>
      <c r="D11" s="101">
        <v>3</v>
      </c>
      <c r="E11" s="91">
        <v>374.608</v>
      </c>
      <c r="F11" s="91">
        <v>265.569</v>
      </c>
      <c r="G11" s="91">
        <v>254.132</v>
      </c>
      <c r="H11" s="91">
        <f t="shared" si="0"/>
        <v>95.69339794930885</v>
      </c>
      <c r="I11" s="87"/>
      <c r="J11" s="102">
        <v>8</v>
      </c>
      <c r="K11" s="88">
        <v>1282.494</v>
      </c>
      <c r="L11" s="88">
        <v>733.662</v>
      </c>
      <c r="M11" s="88">
        <v>825.761</v>
      </c>
      <c r="N11" s="87">
        <f t="shared" si="1"/>
        <v>112.55332837192057</v>
      </c>
      <c r="O11" s="83" t="s">
        <v>317</v>
      </c>
      <c r="P11" s="85"/>
      <c r="Q11" s="85"/>
      <c r="R11" s="101">
        <v>8</v>
      </c>
      <c r="S11" s="87">
        <v>24.099999999999998</v>
      </c>
      <c r="T11" s="87">
        <v>28.799999999999997</v>
      </c>
      <c r="U11" s="87">
        <v>38.4</v>
      </c>
      <c r="V11" s="91">
        <f t="shared" si="2"/>
        <v>133.33333333333334</v>
      </c>
      <c r="W11" s="87"/>
      <c r="X11" s="102">
        <v>12</v>
      </c>
      <c r="Y11" s="88">
        <v>5.664999999999999</v>
      </c>
      <c r="Z11" s="88">
        <v>6.987</v>
      </c>
      <c r="AA11" s="88">
        <v>0</v>
      </c>
      <c r="AB11" s="88">
        <f t="shared" si="3"/>
      </c>
      <c r="AD11" s="86"/>
    </row>
    <row r="12" spans="1:28" ht="11.25">
      <c r="A12" s="83" t="s">
        <v>144</v>
      </c>
      <c r="B12" s="85"/>
      <c r="C12" s="85"/>
      <c r="D12" s="101">
        <v>3</v>
      </c>
      <c r="E12" s="91">
        <v>2061.508</v>
      </c>
      <c r="F12" s="91">
        <v>1918.493</v>
      </c>
      <c r="G12" s="91">
        <v>1905.011</v>
      </c>
      <c r="H12" s="91">
        <f t="shared" si="0"/>
        <v>99.29726092302657</v>
      </c>
      <c r="I12" s="87"/>
      <c r="J12" s="102">
        <v>8</v>
      </c>
      <c r="K12" s="88">
        <v>7985.724999999999</v>
      </c>
      <c r="L12" s="88">
        <v>5841.319999999999</v>
      </c>
      <c r="M12" s="88">
        <v>7954.167</v>
      </c>
      <c r="N12" s="87">
        <f t="shared" si="1"/>
        <v>136.17071141454332</v>
      </c>
      <c r="O12" s="83" t="s">
        <v>139</v>
      </c>
      <c r="P12" s="85"/>
      <c r="Q12" s="85"/>
      <c r="R12" s="101">
        <v>10</v>
      </c>
      <c r="S12" s="91">
        <v>2.518</v>
      </c>
      <c r="T12" s="91">
        <v>2.325</v>
      </c>
      <c r="U12" s="91">
        <v>2.351</v>
      </c>
      <c r="V12" s="91">
        <f t="shared" si="2"/>
        <v>101.11827956989247</v>
      </c>
      <c r="W12" s="87"/>
      <c r="X12" s="102">
        <v>3</v>
      </c>
      <c r="Y12" s="88">
        <v>70.347</v>
      </c>
      <c r="Z12" s="88">
        <v>66.987</v>
      </c>
      <c r="AA12" s="88">
        <v>66.12299999999999</v>
      </c>
      <c r="AB12" s="88">
        <f t="shared" si="3"/>
        <v>98.71019750100766</v>
      </c>
    </row>
    <row r="13" spans="1:28" s="68" customFormat="1" ht="11.25">
      <c r="A13" s="83" t="s">
        <v>145</v>
      </c>
      <c r="B13" s="85"/>
      <c r="C13" s="85"/>
      <c r="D13" s="101">
        <v>3</v>
      </c>
      <c r="E13" s="91">
        <v>336.68</v>
      </c>
      <c r="F13" s="91">
        <v>267.91554</v>
      </c>
      <c r="G13" s="91">
        <v>305.868</v>
      </c>
      <c r="H13" s="91">
        <f t="shared" si="0"/>
        <v>114.16583002240182</v>
      </c>
      <c r="I13" s="87"/>
      <c r="J13" s="102">
        <v>8</v>
      </c>
      <c r="K13" s="88">
        <v>1020.669</v>
      </c>
      <c r="L13" s="88">
        <v>619.494</v>
      </c>
      <c r="M13" s="88">
        <v>972.063</v>
      </c>
      <c r="N13" s="87">
        <f t="shared" si="1"/>
        <v>156.91241561661613</v>
      </c>
      <c r="O13" s="83" t="s">
        <v>194</v>
      </c>
      <c r="P13" s="85"/>
      <c r="Q13" s="85"/>
      <c r="R13" s="101">
        <v>7</v>
      </c>
      <c r="S13" s="91">
        <v>4.501</v>
      </c>
      <c r="T13" s="91">
        <v>5.328</v>
      </c>
      <c r="U13" s="91">
        <v>4.999</v>
      </c>
      <c r="V13" s="91">
        <f t="shared" si="2"/>
        <v>93.82507507507506</v>
      </c>
      <c r="W13" s="87"/>
      <c r="X13" s="102">
        <v>6</v>
      </c>
      <c r="Y13" s="88">
        <v>81.53</v>
      </c>
      <c r="Z13" s="88">
        <v>77.184</v>
      </c>
      <c r="AA13" s="88">
        <v>77.222</v>
      </c>
      <c r="AB13" s="88">
        <f t="shared" si="3"/>
        <v>100.04923300165838</v>
      </c>
    </row>
    <row r="14" spans="1:28" s="68" customFormat="1" ht="12" customHeight="1">
      <c r="A14" s="83" t="s">
        <v>146</v>
      </c>
      <c r="B14" s="85"/>
      <c r="C14" s="85"/>
      <c r="D14" s="101">
        <v>4</v>
      </c>
      <c r="E14" s="91">
        <v>2232.782</v>
      </c>
      <c r="F14" s="91">
        <v>2416.3754599999997</v>
      </c>
      <c r="G14" s="91">
        <v>2440.859</v>
      </c>
      <c r="H14" s="91">
        <f t="shared" si="0"/>
        <v>101.01323409400955</v>
      </c>
      <c r="I14" s="87"/>
      <c r="J14" s="102">
        <v>8</v>
      </c>
      <c r="K14" s="88">
        <v>8108.866</v>
      </c>
      <c r="L14" s="88">
        <v>6777.411</v>
      </c>
      <c r="M14" s="88">
        <v>9959.407000000001</v>
      </c>
      <c r="N14" s="87">
        <f t="shared" si="1"/>
        <v>146.95002265614409</v>
      </c>
      <c r="O14" s="83" t="s">
        <v>318</v>
      </c>
      <c r="P14" s="85"/>
      <c r="Q14" s="85"/>
      <c r="R14" s="101">
        <v>5</v>
      </c>
      <c r="S14" s="87">
        <v>45.565</v>
      </c>
      <c r="T14" s="87">
        <v>43.166999999999994</v>
      </c>
      <c r="U14" s="87">
        <v>43.5</v>
      </c>
      <c r="V14" s="91">
        <f t="shared" si="2"/>
        <v>100.7714226144972</v>
      </c>
      <c r="W14" s="87"/>
      <c r="X14" s="102">
        <v>6</v>
      </c>
      <c r="Y14" s="88">
        <v>149.80000000000004</v>
      </c>
      <c r="Z14" s="88">
        <v>145.9912</v>
      </c>
      <c r="AA14" s="88">
        <v>148.432</v>
      </c>
      <c r="AB14" s="88">
        <f t="shared" si="3"/>
        <v>101.67188159286313</v>
      </c>
    </row>
    <row r="15" spans="1:28" s="68" customFormat="1" ht="11.25">
      <c r="A15" s="83" t="s">
        <v>147</v>
      </c>
      <c r="B15" s="85"/>
      <c r="C15" s="85"/>
      <c r="D15" s="101">
        <v>4</v>
      </c>
      <c r="E15" s="91">
        <v>2569.462</v>
      </c>
      <c r="F15" s="91">
        <v>2684.291</v>
      </c>
      <c r="G15" s="91">
        <v>2746.727</v>
      </c>
      <c r="H15" s="91">
        <f t="shared" si="0"/>
        <v>102.32597732511117</v>
      </c>
      <c r="I15" s="87"/>
      <c r="J15" s="102">
        <v>8</v>
      </c>
      <c r="K15" s="88">
        <v>9129.535000000002</v>
      </c>
      <c r="L15" s="88">
        <v>7396.905000000001</v>
      </c>
      <c r="M15" s="88">
        <v>10931.470000000001</v>
      </c>
      <c r="N15" s="87">
        <f t="shared" si="1"/>
        <v>147.78437738486568</v>
      </c>
      <c r="O15" s="83" t="s">
        <v>319</v>
      </c>
      <c r="P15" s="85"/>
      <c r="Q15" s="85"/>
      <c r="R15" s="101">
        <v>5</v>
      </c>
      <c r="S15" s="87">
        <v>9.426000000000002</v>
      </c>
      <c r="T15" s="87">
        <v>9.152000000000001</v>
      </c>
      <c r="U15" s="87">
        <v>9.3</v>
      </c>
      <c r="V15" s="91">
        <f t="shared" si="2"/>
        <v>101.61713286713287</v>
      </c>
      <c r="W15" s="87"/>
      <c r="X15" s="102">
        <v>6</v>
      </c>
      <c r="Y15" s="88">
        <v>16.450000000000003</v>
      </c>
      <c r="Z15" s="88">
        <v>16.006</v>
      </c>
      <c r="AA15" s="88">
        <v>16.927</v>
      </c>
      <c r="AB15" s="88">
        <f t="shared" si="3"/>
        <v>105.75409221541922</v>
      </c>
    </row>
    <row r="16" spans="1:28" s="68" customFormat="1" ht="11.25">
      <c r="A16" s="83" t="s">
        <v>148</v>
      </c>
      <c r="B16" s="85"/>
      <c r="C16" s="85"/>
      <c r="D16" s="101">
        <v>3</v>
      </c>
      <c r="E16" s="91">
        <v>556.5</v>
      </c>
      <c r="F16" s="91">
        <v>463.245</v>
      </c>
      <c r="G16" s="91">
        <v>501.179</v>
      </c>
      <c r="H16" s="91">
        <f t="shared" si="0"/>
        <v>108.1887554102041</v>
      </c>
      <c r="I16" s="87"/>
      <c r="J16" s="102">
        <v>8</v>
      </c>
      <c r="K16" s="88">
        <v>1486.9479999999999</v>
      </c>
      <c r="L16" s="88">
        <v>811.15</v>
      </c>
      <c r="M16" s="88">
        <v>1259.673</v>
      </c>
      <c r="N16" s="87">
        <f t="shared" si="1"/>
        <v>155.2947050483881</v>
      </c>
      <c r="O16" s="83" t="s">
        <v>195</v>
      </c>
      <c r="P16" s="85"/>
      <c r="Q16" s="85"/>
      <c r="R16" s="101">
        <v>7</v>
      </c>
      <c r="S16" s="91">
        <v>33.528</v>
      </c>
      <c r="T16" s="91">
        <v>31.333</v>
      </c>
      <c r="U16" s="91">
        <v>31.71</v>
      </c>
      <c r="V16" s="91">
        <f t="shared" si="2"/>
        <v>101.20320428940734</v>
      </c>
      <c r="W16" s="87"/>
      <c r="X16" s="102">
        <v>5</v>
      </c>
      <c r="Y16" s="88">
        <v>543.0889999999999</v>
      </c>
      <c r="Z16" s="88">
        <v>531.889</v>
      </c>
      <c r="AA16" s="88">
        <v>0</v>
      </c>
      <c r="AB16" s="88">
        <f t="shared" si="3"/>
      </c>
    </row>
    <row r="17" spans="1:28" s="68" customFormat="1" ht="12" customHeight="1">
      <c r="A17" s="83" t="s">
        <v>149</v>
      </c>
      <c r="B17" s="85"/>
      <c r="C17" s="85"/>
      <c r="D17" s="101">
        <v>3</v>
      </c>
      <c r="E17" s="91">
        <v>136.251</v>
      </c>
      <c r="F17" s="91">
        <v>135.926</v>
      </c>
      <c r="G17" s="91">
        <v>136.453</v>
      </c>
      <c r="H17" s="91">
        <f t="shared" si="0"/>
        <v>100.38771096037551</v>
      </c>
      <c r="I17" s="87"/>
      <c r="J17" s="102">
        <v>8</v>
      </c>
      <c r="K17" s="88">
        <v>388.467</v>
      </c>
      <c r="L17" s="88">
        <v>246.74800000000005</v>
      </c>
      <c r="M17" s="88">
        <v>389.57499999999993</v>
      </c>
      <c r="N17" s="87">
        <f t="shared" si="1"/>
        <v>157.88375184398652</v>
      </c>
      <c r="O17" s="83" t="s">
        <v>196</v>
      </c>
      <c r="P17" s="85"/>
      <c r="Q17" s="85"/>
      <c r="R17" s="101">
        <v>5</v>
      </c>
      <c r="S17" s="91">
        <v>1.88</v>
      </c>
      <c r="T17" s="91">
        <v>1.879</v>
      </c>
      <c r="U17" s="91">
        <v>1.86</v>
      </c>
      <c r="V17" s="91">
        <f t="shared" si="2"/>
        <v>98.9888238424694</v>
      </c>
      <c r="W17" s="87"/>
      <c r="X17" s="102">
        <v>5</v>
      </c>
      <c r="Y17" s="88">
        <v>94.696</v>
      </c>
      <c r="Z17" s="88">
        <v>97.233</v>
      </c>
      <c r="AA17" s="88">
        <v>107.94099999999999</v>
      </c>
      <c r="AB17" s="88">
        <f t="shared" si="3"/>
        <v>111.01272201824482</v>
      </c>
    </row>
    <row r="18" spans="1:28" s="89" customFormat="1" ht="11.25" customHeight="1">
      <c r="A18" s="83" t="s">
        <v>150</v>
      </c>
      <c r="B18" s="85"/>
      <c r="C18" s="85"/>
      <c r="D18" s="101">
        <v>3</v>
      </c>
      <c r="E18" s="91">
        <v>213.091</v>
      </c>
      <c r="F18" s="91">
        <v>246.085</v>
      </c>
      <c r="G18" s="91">
        <v>258.024</v>
      </c>
      <c r="H18" s="91">
        <f t="shared" si="0"/>
        <v>104.85157567507163</v>
      </c>
      <c r="I18" s="87"/>
      <c r="J18" s="102">
        <v>6</v>
      </c>
      <c r="K18" s="88">
        <v>649.0110000000001</v>
      </c>
      <c r="L18" s="88">
        <v>571.7660000000001</v>
      </c>
      <c r="M18" s="88">
        <v>809.568</v>
      </c>
      <c r="N18" s="87">
        <f t="shared" si="1"/>
        <v>141.59079063812817</v>
      </c>
      <c r="O18" s="83" t="s">
        <v>197</v>
      </c>
      <c r="P18" s="85"/>
      <c r="Q18" s="85"/>
      <c r="R18" s="101">
        <v>3</v>
      </c>
      <c r="S18" s="91">
        <v>7.503</v>
      </c>
      <c r="T18" s="91">
        <v>7.12</v>
      </c>
      <c r="U18" s="91">
        <v>7.377</v>
      </c>
      <c r="V18" s="91">
        <f t="shared" si="2"/>
        <v>103.60955056179775</v>
      </c>
      <c r="W18" s="87"/>
      <c r="X18" s="102">
        <v>6</v>
      </c>
      <c r="Y18" s="88">
        <v>643.621</v>
      </c>
      <c r="Z18" s="88">
        <v>622.012</v>
      </c>
      <c r="AA18" s="88">
        <v>804.2069999999998</v>
      </c>
      <c r="AB18" s="88">
        <f t="shared" si="3"/>
        <v>129.29123553886419</v>
      </c>
    </row>
    <row r="19" spans="1:28" s="89" customFormat="1" ht="11.25" customHeight="1">
      <c r="A19" s="83" t="s">
        <v>303</v>
      </c>
      <c r="B19" s="85"/>
      <c r="C19" s="85"/>
      <c r="D19" s="101"/>
      <c r="E19" s="91">
        <f>E12+E15+E16+E17+E18</f>
        <v>5536.812</v>
      </c>
      <c r="F19" s="91">
        <f>F12+F15+F16+F17+F18</f>
        <v>5448.04</v>
      </c>
      <c r="G19" s="91">
        <f>G12+G15+G16+G17+G18</f>
        <v>5547.394</v>
      </c>
      <c r="H19" s="91">
        <f>IF(AND(F19&gt;0,G19&gt;0),G19*100/F19,"")</f>
        <v>101.82366502448588</v>
      </c>
      <c r="I19" s="87"/>
      <c r="J19" s="102"/>
      <c r="K19" s="91">
        <f>K12+K15+K16+K17+K18</f>
        <v>19639.686</v>
      </c>
      <c r="L19" s="91">
        <f>L12+L15+L16+L17+L18</f>
        <v>14867.888999999997</v>
      </c>
      <c r="M19" s="91">
        <f>M12+M15+M16+M17+M18</f>
        <v>21344.453</v>
      </c>
      <c r="N19" s="87">
        <f>IF(AND(L19&gt;0,M19&gt;0),M19*100/L19,"")</f>
        <v>143.56075028539698</v>
      </c>
      <c r="O19" s="83" t="s">
        <v>320</v>
      </c>
      <c r="P19" s="85"/>
      <c r="Q19" s="85"/>
      <c r="R19" s="101">
        <v>6</v>
      </c>
      <c r="S19" s="87">
        <v>0.4</v>
      </c>
      <c r="T19" s="87">
        <v>0.4</v>
      </c>
      <c r="U19" s="87">
        <v>0.4</v>
      </c>
      <c r="V19" s="91">
        <f aca="true" t="shared" si="4" ref="V19:V26">IF(AND(T19&gt;0,U19&gt;0),U19*100/T19,"")</f>
        <v>100</v>
      </c>
      <c r="W19" s="87"/>
      <c r="X19" s="102">
        <v>7</v>
      </c>
      <c r="Y19" s="88">
        <v>0.04</v>
      </c>
      <c r="Z19" s="88">
        <v>0.041</v>
      </c>
      <c r="AA19" s="88">
        <v>0.015</v>
      </c>
      <c r="AB19" s="88">
        <f aca="true" t="shared" si="5" ref="AB19:AB26">IF(AND(Z19&gt;0,AA19&gt;0),AA19*100/Z19,"")</f>
        <v>36.58536585365854</v>
      </c>
    </row>
    <row r="20" spans="1:28" s="89" customFormat="1" ht="11.25" customHeight="1">
      <c r="A20" s="83" t="s">
        <v>151</v>
      </c>
      <c r="B20" s="85"/>
      <c r="C20" s="85"/>
      <c r="D20" s="101">
        <v>7</v>
      </c>
      <c r="E20" s="91">
        <v>322.373</v>
      </c>
      <c r="F20" s="91">
        <v>357.629</v>
      </c>
      <c r="G20" s="91">
        <v>350.143</v>
      </c>
      <c r="H20" s="91">
        <f t="shared" si="0"/>
        <v>97.90676930562117</v>
      </c>
      <c r="I20" s="87"/>
      <c r="J20" s="102">
        <v>8</v>
      </c>
      <c r="K20" s="88">
        <v>3842.5190000000002</v>
      </c>
      <c r="L20" s="88">
        <v>4185.411</v>
      </c>
      <c r="M20" s="88">
        <v>4090.181</v>
      </c>
      <c r="N20" s="87">
        <f t="shared" si="1"/>
        <v>97.72471568503069</v>
      </c>
      <c r="O20" s="83" t="s">
        <v>198</v>
      </c>
      <c r="P20" s="85"/>
      <c r="Q20" s="85"/>
      <c r="R20" s="101">
        <v>4</v>
      </c>
      <c r="S20" s="91">
        <v>3.619</v>
      </c>
      <c r="T20" s="91">
        <v>3.472</v>
      </c>
      <c r="U20" s="91">
        <v>3.947</v>
      </c>
      <c r="V20" s="91">
        <f t="shared" si="4"/>
        <v>113.68087557603687</v>
      </c>
      <c r="W20" s="87"/>
      <c r="X20" s="102">
        <v>8</v>
      </c>
      <c r="Y20" s="88">
        <v>238.32500000000002</v>
      </c>
      <c r="Z20" s="88">
        <v>231.21400000000003</v>
      </c>
      <c r="AA20" s="88">
        <v>281.954</v>
      </c>
      <c r="AB20" s="88">
        <f t="shared" si="5"/>
        <v>121.94503793022913</v>
      </c>
    </row>
    <row r="21" spans="1:28" s="89" customFormat="1" ht="11.25" customHeight="1">
      <c r="A21" s="83" t="s">
        <v>152</v>
      </c>
      <c r="B21" s="85"/>
      <c r="C21" s="85"/>
      <c r="D21" s="101">
        <v>6</v>
      </c>
      <c r="E21" s="91">
        <v>5.967</v>
      </c>
      <c r="F21" s="91">
        <v>6.724</v>
      </c>
      <c r="G21" s="91">
        <v>5.505</v>
      </c>
      <c r="H21" s="91">
        <f t="shared" si="0"/>
        <v>81.87091017251636</v>
      </c>
      <c r="I21" s="87"/>
      <c r="J21" s="102">
        <v>7</v>
      </c>
      <c r="K21" s="88">
        <v>25.589</v>
      </c>
      <c r="L21" s="88">
        <v>28.096000000000004</v>
      </c>
      <c r="M21" s="88">
        <v>24.592000000000002</v>
      </c>
      <c r="N21" s="87">
        <f t="shared" si="1"/>
        <v>87.52847380410023</v>
      </c>
      <c r="O21" s="83" t="s">
        <v>199</v>
      </c>
      <c r="P21" s="85"/>
      <c r="Q21" s="85"/>
      <c r="R21" s="101">
        <v>5</v>
      </c>
      <c r="S21" s="91">
        <v>4.053</v>
      </c>
      <c r="T21" s="91">
        <v>4.077</v>
      </c>
      <c r="U21" s="91">
        <v>4.391</v>
      </c>
      <c r="V21" s="91">
        <f t="shared" si="4"/>
        <v>107.70174147657592</v>
      </c>
      <c r="W21" s="87"/>
      <c r="X21" s="102">
        <v>11</v>
      </c>
      <c r="Y21" s="88">
        <v>121.33000000000001</v>
      </c>
      <c r="Z21" s="88">
        <v>131.509</v>
      </c>
      <c r="AA21" s="88">
        <v>0</v>
      </c>
      <c r="AB21" s="88">
        <f t="shared" si="5"/>
      </c>
    </row>
    <row r="22" spans="1:28" s="89" customFormat="1" ht="11.25" customHeight="1">
      <c r="A22" s="83" t="s">
        <v>307</v>
      </c>
      <c r="B22" s="85"/>
      <c r="C22" s="85"/>
      <c r="D22" s="101">
        <v>6</v>
      </c>
      <c r="E22" s="91">
        <v>105.012</v>
      </c>
      <c r="F22" s="91">
        <v>103.888</v>
      </c>
      <c r="G22" s="91">
        <v>101.726</v>
      </c>
      <c r="H22" s="91">
        <f t="shared" si="0"/>
        <v>97.91891267518866</v>
      </c>
      <c r="I22" s="87"/>
      <c r="J22" s="102">
        <v>8</v>
      </c>
      <c r="K22" s="88">
        <v>808.167</v>
      </c>
      <c r="L22" s="88">
        <v>800.905</v>
      </c>
      <c r="M22" s="88">
        <v>787.322</v>
      </c>
      <c r="N22" s="87">
        <f t="shared" si="1"/>
        <v>98.30404355073323</v>
      </c>
      <c r="O22" s="83" t="s">
        <v>140</v>
      </c>
      <c r="P22" s="85"/>
      <c r="Q22" s="85"/>
      <c r="R22" s="101">
        <v>5</v>
      </c>
      <c r="S22" s="91">
        <v>11.112</v>
      </c>
      <c r="T22" s="91">
        <v>10.608</v>
      </c>
      <c r="U22" s="91">
        <v>11.135</v>
      </c>
      <c r="V22" s="91">
        <f t="shared" si="4"/>
        <v>104.96794871794872</v>
      </c>
      <c r="W22" s="87"/>
      <c r="X22" s="102">
        <v>7</v>
      </c>
      <c r="Y22" s="88">
        <v>596.315</v>
      </c>
      <c r="Z22" s="88">
        <v>601.9639999999999</v>
      </c>
      <c r="AA22" s="88">
        <v>595.8910000000001</v>
      </c>
      <c r="AB22" s="88">
        <f t="shared" si="5"/>
        <v>98.99113568253253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200</v>
      </c>
      <c r="P23" s="85"/>
      <c r="Q23" s="85"/>
      <c r="R23" s="101">
        <v>5</v>
      </c>
      <c r="S23" s="91">
        <v>6.55</v>
      </c>
      <c r="T23" s="91">
        <v>6.548</v>
      </c>
      <c r="U23" s="91">
        <v>6.973</v>
      </c>
      <c r="V23" s="91">
        <f t="shared" si="4"/>
        <v>106.49053145998778</v>
      </c>
      <c r="W23" s="87"/>
      <c r="X23" s="102">
        <v>6</v>
      </c>
      <c r="Y23" s="88">
        <v>382.4270000000001</v>
      </c>
      <c r="Z23" s="88">
        <v>386.245</v>
      </c>
      <c r="AA23" s="88">
        <v>404.844</v>
      </c>
      <c r="AB23" s="88">
        <f t="shared" si="5"/>
        <v>104.81533741537108</v>
      </c>
    </row>
    <row r="24" spans="1:28" s="89" customFormat="1" ht="11.25" customHeight="1">
      <c r="A24" s="83" t="s">
        <v>153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321</v>
      </c>
      <c r="P24" s="85"/>
      <c r="Q24" s="85"/>
      <c r="R24" s="101">
        <v>3</v>
      </c>
      <c r="S24" s="91">
        <v>6.305</v>
      </c>
      <c r="T24" s="91">
        <v>5.286</v>
      </c>
      <c r="U24" s="91">
        <v>5.199</v>
      </c>
      <c r="V24" s="91">
        <f t="shared" si="4"/>
        <v>98.35414301929626</v>
      </c>
      <c r="W24" s="87"/>
      <c r="X24" s="102">
        <v>5</v>
      </c>
      <c r="Y24" s="88">
        <v>65.712</v>
      </c>
      <c r="Z24" s="88">
        <v>71.93099999999998</v>
      </c>
      <c r="AA24" s="88">
        <v>79.82100000000001</v>
      </c>
      <c r="AB24" s="88">
        <f t="shared" si="5"/>
        <v>110.96884514326234</v>
      </c>
    </row>
    <row r="25" spans="1:28" s="89" customFormat="1" ht="11.25" customHeight="1">
      <c r="A25" s="83" t="s">
        <v>154</v>
      </c>
      <c r="B25" s="85"/>
      <c r="C25" s="85"/>
      <c r="D25" s="101">
        <v>8</v>
      </c>
      <c r="E25" s="91">
        <v>9.315</v>
      </c>
      <c r="F25" s="91">
        <v>9.346</v>
      </c>
      <c r="G25" s="91">
        <v>9.385</v>
      </c>
      <c r="H25" s="91">
        <f aca="true" t="shared" si="6" ref="H25:H32">IF(AND(F25&gt;0,G25&gt;0),G25*100/F25,"")</f>
        <v>100.41729081960197</v>
      </c>
      <c r="I25" s="87"/>
      <c r="J25" s="102">
        <v>8</v>
      </c>
      <c r="K25" s="88">
        <v>17.090999999999994</v>
      </c>
      <c r="L25" s="88">
        <v>15.146</v>
      </c>
      <c r="M25" s="88">
        <v>18.141000000000002</v>
      </c>
      <c r="N25" s="87">
        <f aca="true" t="shared" si="7" ref="N25:N32">IF(AND(L25&gt;0,M25&gt;0),M25*100/L25,"")</f>
        <v>119.77419780800211</v>
      </c>
      <c r="O25" s="83" t="s">
        <v>322</v>
      </c>
      <c r="P25" s="85"/>
      <c r="Q25" s="85"/>
      <c r="R25" s="101">
        <v>3</v>
      </c>
      <c r="S25" s="87">
        <v>23.3</v>
      </c>
      <c r="T25" s="87">
        <v>22.3</v>
      </c>
      <c r="U25" s="87">
        <v>21.8</v>
      </c>
      <c r="V25" s="91">
        <f t="shared" si="4"/>
        <v>97.75784753363229</v>
      </c>
      <c r="W25" s="87"/>
      <c r="X25" s="102">
        <v>6</v>
      </c>
      <c r="Y25" s="88">
        <v>4.178</v>
      </c>
      <c r="Z25" s="88">
        <v>3.997</v>
      </c>
      <c r="AA25" s="88">
        <v>4.035</v>
      </c>
      <c r="AB25" s="88">
        <f t="shared" si="5"/>
        <v>100.95071303477609</v>
      </c>
    </row>
    <row r="26" spans="1:28" s="89" customFormat="1" ht="11.25" customHeight="1">
      <c r="A26" s="83" t="s">
        <v>155</v>
      </c>
      <c r="B26" s="85"/>
      <c r="C26" s="85"/>
      <c r="D26" s="101">
        <v>8</v>
      </c>
      <c r="E26" s="91">
        <v>23.234</v>
      </c>
      <c r="F26" s="91">
        <v>22.43642</v>
      </c>
      <c r="G26" s="91">
        <v>21.399</v>
      </c>
      <c r="H26" s="91">
        <f t="shared" si="6"/>
        <v>95.37617855254985</v>
      </c>
      <c r="I26" s="87"/>
      <c r="J26" s="102">
        <v>8</v>
      </c>
      <c r="K26" s="88">
        <v>34.75</v>
      </c>
      <c r="L26" s="88">
        <v>30.369</v>
      </c>
      <c r="M26" s="88">
        <v>34.53699999999999</v>
      </c>
      <c r="N26" s="87">
        <f t="shared" si="7"/>
        <v>113.72452171622376</v>
      </c>
      <c r="O26" s="83" t="s">
        <v>201</v>
      </c>
      <c r="P26" s="85"/>
      <c r="Q26" s="85"/>
      <c r="R26" s="101">
        <v>11</v>
      </c>
      <c r="S26" s="91">
        <v>2.847</v>
      </c>
      <c r="T26" s="91">
        <v>2.689</v>
      </c>
      <c r="U26" s="91">
        <v>2.868</v>
      </c>
      <c r="V26" s="91">
        <f t="shared" si="4"/>
        <v>106.6567497210859</v>
      </c>
      <c r="W26" s="87"/>
      <c r="X26" s="102">
        <v>3</v>
      </c>
      <c r="Y26" s="88">
        <v>81.63700000000001</v>
      </c>
      <c r="Z26" s="88">
        <v>80.826</v>
      </c>
      <c r="AA26" s="88">
        <v>87.021</v>
      </c>
      <c r="AB26" s="88">
        <f t="shared" si="5"/>
        <v>107.66461287209563</v>
      </c>
    </row>
    <row r="27" spans="1:28" s="89" customFormat="1" ht="11.25" customHeight="1">
      <c r="A27" s="83" t="s">
        <v>156</v>
      </c>
      <c r="B27" s="85"/>
      <c r="C27" s="85"/>
      <c r="D27" s="101">
        <v>8</v>
      </c>
      <c r="E27" s="91">
        <v>44.101</v>
      </c>
      <c r="F27" s="91">
        <v>50.17</v>
      </c>
      <c r="G27" s="91">
        <v>36.618</v>
      </c>
      <c r="H27" s="91">
        <f t="shared" si="6"/>
        <v>72.98784133944588</v>
      </c>
      <c r="I27" s="87"/>
      <c r="J27" s="102">
        <v>8</v>
      </c>
      <c r="K27" s="88">
        <v>42.827</v>
      </c>
      <c r="L27" s="88">
        <v>35.479000000000006</v>
      </c>
      <c r="M27" s="88">
        <v>46.427</v>
      </c>
      <c r="N27" s="87">
        <f t="shared" si="7"/>
        <v>130.85769046478197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157</v>
      </c>
      <c r="B28" s="85"/>
      <c r="C28" s="85"/>
      <c r="D28" s="101">
        <v>8</v>
      </c>
      <c r="E28" s="91">
        <v>70.609</v>
      </c>
      <c r="F28" s="91">
        <v>51.66268</v>
      </c>
      <c r="G28" s="91">
        <v>38.326</v>
      </c>
      <c r="H28" s="91">
        <f t="shared" si="6"/>
        <v>74.18507905513225</v>
      </c>
      <c r="I28" s="87"/>
      <c r="J28" s="102">
        <v>8</v>
      </c>
      <c r="K28" s="88">
        <v>91.456</v>
      </c>
      <c r="L28" s="88">
        <v>47.658</v>
      </c>
      <c r="M28" s="88">
        <v>44.717</v>
      </c>
      <c r="N28" s="87">
        <f t="shared" si="7"/>
        <v>93.82894792060094</v>
      </c>
      <c r="O28" s="83" t="s">
        <v>202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158</v>
      </c>
      <c r="B29" s="85"/>
      <c r="C29" s="85"/>
      <c r="D29" s="101">
        <v>8</v>
      </c>
      <c r="E29" s="91">
        <v>149.02</v>
      </c>
      <c r="F29" s="91">
        <v>145.05</v>
      </c>
      <c r="G29" s="91">
        <v>119.717</v>
      </c>
      <c r="H29" s="91">
        <f t="shared" si="6"/>
        <v>82.53498793519476</v>
      </c>
      <c r="I29" s="87"/>
      <c r="J29" s="102">
        <v>8</v>
      </c>
      <c r="K29" s="88">
        <v>262.567</v>
      </c>
      <c r="L29" s="88">
        <v>174.054</v>
      </c>
      <c r="M29" s="88">
        <v>227.299</v>
      </c>
      <c r="N29" s="87">
        <f t="shared" si="7"/>
        <v>130.59108092890713</v>
      </c>
      <c r="O29" s="83" t="s">
        <v>203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8</v>
      </c>
      <c r="Y29" s="88">
        <v>3930.369</v>
      </c>
      <c r="Z29" s="88">
        <v>3279.4579999999996</v>
      </c>
      <c r="AA29" s="88">
        <v>3449.499</v>
      </c>
      <c r="AB29" s="88">
        <f aca="true" t="shared" si="9" ref="AB29:AB35">IF(AND(Z29&gt;0,AA29&gt;0),AA29*100/Z29,"")</f>
        <v>105.18503362445868</v>
      </c>
    </row>
    <row r="30" spans="1:28" s="89" customFormat="1" ht="11.25" customHeight="1">
      <c r="A30" s="83" t="s">
        <v>159</v>
      </c>
      <c r="B30" s="85"/>
      <c r="C30" s="85"/>
      <c r="D30" s="101">
        <v>8</v>
      </c>
      <c r="E30" s="91">
        <v>103.116</v>
      </c>
      <c r="F30" s="91">
        <v>81.052</v>
      </c>
      <c r="G30" s="91">
        <v>83.085</v>
      </c>
      <c r="H30" s="91">
        <f t="shared" si="6"/>
        <v>102.50826629817894</v>
      </c>
      <c r="I30" s="87"/>
      <c r="J30" s="102">
        <v>8</v>
      </c>
      <c r="K30" s="88">
        <v>135.569</v>
      </c>
      <c r="L30" s="88">
        <v>62.172</v>
      </c>
      <c r="M30" s="88">
        <v>123.21800000000002</v>
      </c>
      <c r="N30" s="87">
        <f t="shared" si="7"/>
        <v>198.1888953226533</v>
      </c>
      <c r="O30" s="83" t="s">
        <v>204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8</v>
      </c>
      <c r="Y30" s="88">
        <v>1148.618</v>
      </c>
      <c r="Z30" s="88">
        <v>931.052</v>
      </c>
      <c r="AA30" s="88">
        <v>1031.3359999999998</v>
      </c>
      <c r="AB30" s="88">
        <f t="shared" si="9"/>
        <v>110.77104178928779</v>
      </c>
    </row>
    <row r="31" spans="1:28" s="89" customFormat="1" ht="11.25" customHeight="1">
      <c r="A31" s="83" t="s">
        <v>160</v>
      </c>
      <c r="B31" s="85"/>
      <c r="C31" s="85"/>
      <c r="D31" s="101">
        <v>8</v>
      </c>
      <c r="E31" s="91">
        <v>2.984</v>
      </c>
      <c r="F31" s="91">
        <v>2.222</v>
      </c>
      <c r="G31" s="91">
        <v>2.047</v>
      </c>
      <c r="H31" s="91">
        <f t="shared" si="6"/>
        <v>92.12421242124213</v>
      </c>
      <c r="I31" s="87"/>
      <c r="J31" s="102">
        <v>8</v>
      </c>
      <c r="K31" s="88">
        <v>2.786</v>
      </c>
      <c r="L31" s="88">
        <v>1.578</v>
      </c>
      <c r="M31" s="88">
        <v>1.882</v>
      </c>
      <c r="N31" s="87">
        <f t="shared" si="7"/>
        <v>119.26489226869454</v>
      </c>
      <c r="O31" s="83" t="s">
        <v>205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80.646</v>
      </c>
      <c r="Z31" s="88">
        <v>70.602</v>
      </c>
      <c r="AA31" s="88">
        <v>0</v>
      </c>
      <c r="AB31" s="88">
        <f t="shared" si="9"/>
      </c>
    </row>
    <row r="32" spans="1:28" s="89" customFormat="1" ht="11.25" customHeight="1">
      <c r="A32" s="83" t="s">
        <v>161</v>
      </c>
      <c r="B32" s="85"/>
      <c r="C32" s="85"/>
      <c r="D32" s="101">
        <v>8</v>
      </c>
      <c r="E32" s="91">
        <v>54.885</v>
      </c>
      <c r="F32" s="91">
        <v>43.397</v>
      </c>
      <c r="G32" s="91">
        <v>43.157</v>
      </c>
      <c r="H32" s="91">
        <f t="shared" si="6"/>
        <v>99.44696638016453</v>
      </c>
      <c r="I32" s="87"/>
      <c r="J32" s="102">
        <v>8</v>
      </c>
      <c r="K32" s="88">
        <v>63.055</v>
      </c>
      <c r="L32" s="88">
        <v>32.431</v>
      </c>
      <c r="M32" s="88">
        <v>63.7</v>
      </c>
      <c r="N32" s="87">
        <f t="shared" si="7"/>
        <v>196.4170084178718</v>
      </c>
      <c r="O32" s="83" t="s">
        <v>206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205.31</v>
      </c>
      <c r="Z32" s="88">
        <v>144.498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207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1533.6019999999999</v>
      </c>
      <c r="Z33" s="88">
        <v>949.765</v>
      </c>
      <c r="AA33" s="88">
        <v>0</v>
      </c>
      <c r="AB33" s="88">
        <f t="shared" si="9"/>
      </c>
    </row>
    <row r="34" spans="1:28" s="89" customFormat="1" ht="11.25" customHeight="1">
      <c r="A34" s="83" t="s">
        <v>162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208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646.1099999999999</v>
      </c>
      <c r="Z34" s="88">
        <v>737.666</v>
      </c>
      <c r="AA34" s="88">
        <v>0</v>
      </c>
      <c r="AB34" s="88">
        <f t="shared" si="9"/>
      </c>
    </row>
    <row r="35" spans="1:28" s="89" customFormat="1" ht="11.25" customHeight="1">
      <c r="A35" s="83" t="s">
        <v>163</v>
      </c>
      <c r="B35" s="85"/>
      <c r="C35" s="85"/>
      <c r="D35" s="101">
        <v>4</v>
      </c>
      <c r="E35" s="91">
        <v>3.647</v>
      </c>
      <c r="F35" s="91">
        <v>3.744</v>
      </c>
      <c r="G35" s="91">
        <v>3.615</v>
      </c>
      <c r="H35" s="91">
        <f>IF(AND(F35&gt;0,G35&gt;0),G35*100/F35,"")</f>
        <v>96.55448717948717</v>
      </c>
      <c r="I35" s="87"/>
      <c r="J35" s="102">
        <v>4</v>
      </c>
      <c r="K35" s="88">
        <v>76.034</v>
      </c>
      <c r="L35" s="88">
        <v>89.475</v>
      </c>
      <c r="M35" s="88">
        <v>88.52000000000001</v>
      </c>
      <c r="N35" s="87">
        <f>IF(AND(L35&gt;0,M35&gt;0),M35*100/L35,"")</f>
        <v>98.93266275495951</v>
      </c>
      <c r="O35" s="83" t="s">
        <v>305</v>
      </c>
      <c r="Y35" s="88">
        <f>Y32+Y33+Y34</f>
        <v>2385.022</v>
      </c>
      <c r="Z35" s="88">
        <f>Z32+Z33+Z34</f>
        <v>1831.929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164</v>
      </c>
      <c r="B36" s="85"/>
      <c r="C36" s="85"/>
      <c r="D36" s="101">
        <v>6</v>
      </c>
      <c r="E36" s="91">
        <v>14.386</v>
      </c>
      <c r="F36" s="91">
        <v>14.78</v>
      </c>
      <c r="G36" s="91">
        <v>14.124</v>
      </c>
      <c r="H36" s="91">
        <f>IF(AND(F36&gt;0,G36&gt;0),G36*100/F36,"")</f>
        <v>95.56156968876861</v>
      </c>
      <c r="I36" s="87"/>
      <c r="J36" s="102">
        <v>6</v>
      </c>
      <c r="K36" s="88">
        <v>392.675</v>
      </c>
      <c r="L36" s="88">
        <v>461.07400000000007</v>
      </c>
      <c r="M36" s="88">
        <v>439.953</v>
      </c>
      <c r="N36" s="87">
        <f>IF(AND(L36&gt;0,M36&gt;0),M36*100/L36,"")</f>
        <v>95.41917349492704</v>
      </c>
    </row>
    <row r="37" spans="1:28" s="89" customFormat="1" ht="11.25" customHeight="1">
      <c r="A37" s="83" t="s">
        <v>165</v>
      </c>
      <c r="B37" s="85"/>
      <c r="C37" s="85"/>
      <c r="D37" s="101">
        <v>6</v>
      </c>
      <c r="E37" s="91">
        <v>29.899</v>
      </c>
      <c r="F37" s="91">
        <v>30.474</v>
      </c>
      <c r="G37" s="91">
        <v>30.67</v>
      </c>
      <c r="H37" s="91">
        <f>IF(AND(F37&gt;0,G37&gt;0),G37*100/F37,"")</f>
        <v>100.643171227932</v>
      </c>
      <c r="I37" s="87"/>
      <c r="J37" s="102">
        <v>8</v>
      </c>
      <c r="K37" s="88">
        <v>818.3529999999998</v>
      </c>
      <c r="L37" s="88">
        <v>901.4710000000001</v>
      </c>
      <c r="M37" s="88">
        <v>876.3209999999998</v>
      </c>
      <c r="N37" s="87">
        <f>IF(AND(L37&gt;0,M37&gt;0),M37*100/L37,"")</f>
        <v>97.2101154668314</v>
      </c>
      <c r="O37" s="83" t="s">
        <v>209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166</v>
      </c>
      <c r="B38" s="85"/>
      <c r="C38" s="85"/>
      <c r="D38" s="101">
        <v>8</v>
      </c>
      <c r="E38" s="91">
        <v>19.556</v>
      </c>
      <c r="F38" s="91">
        <v>19.544</v>
      </c>
      <c r="G38" s="91">
        <v>18.852</v>
      </c>
      <c r="H38" s="91">
        <f>IF(AND(F38&gt;0,G38&gt;0),G38*100/F38,"")</f>
        <v>96.45927138763815</v>
      </c>
      <c r="I38" s="87"/>
      <c r="J38" s="102">
        <v>8</v>
      </c>
      <c r="K38" s="88">
        <v>723.871</v>
      </c>
      <c r="L38" s="88">
        <v>817.1000000000001</v>
      </c>
      <c r="M38" s="88"/>
      <c r="N38" s="87">
        <f>IF(AND(L38&gt;0,M38&gt;0),M38*100/L38,"")</f>
      </c>
      <c r="O38" s="83" t="s">
        <v>210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8</v>
      </c>
      <c r="Y38" s="88">
        <v>79.34</v>
      </c>
      <c r="Z38" s="88">
        <v>93.63199999999998</v>
      </c>
      <c r="AA38" s="88">
        <v>90.87399999999998</v>
      </c>
      <c r="AB38" s="88">
        <f aca="true" t="shared" si="10" ref="AB38:AB55">IF(AND(Z38&gt;0,AA38&gt;0),AA38*100/Z38,"")</f>
        <v>97.05442583732058</v>
      </c>
    </row>
    <row r="39" spans="1:28" s="89" customFormat="1" ht="11.25" customHeight="1">
      <c r="A39" s="83" t="s">
        <v>167</v>
      </c>
      <c r="B39" s="85"/>
      <c r="C39" s="85"/>
      <c r="D39" s="101">
        <v>7</v>
      </c>
      <c r="E39" s="91">
        <v>67.488</v>
      </c>
      <c r="F39" s="91">
        <v>68.542</v>
      </c>
      <c r="G39" s="91">
        <v>67.261</v>
      </c>
      <c r="H39" s="91">
        <f>IF(AND(F39&gt;0,G39&gt;0),G39*100/F39,"")</f>
        <v>98.1310729187943</v>
      </c>
      <c r="I39" s="87"/>
      <c r="J39" s="102">
        <v>12</v>
      </c>
      <c r="K39" s="88">
        <v>2010.933</v>
      </c>
      <c r="L39" s="88">
        <v>2269.12</v>
      </c>
      <c r="M39" s="88">
        <v>0</v>
      </c>
      <c r="N39" s="87">
        <f>IF(AND(L39&gt;0,M39&gt;0),M39*100/L39,"")</f>
      </c>
      <c r="O39" s="83" t="s">
        <v>211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8</v>
      </c>
      <c r="Y39" s="88">
        <v>483.6209999999999</v>
      </c>
      <c r="Z39" s="88">
        <v>570.6350000000001</v>
      </c>
      <c r="AA39" s="88">
        <v>512.4999999999999</v>
      </c>
      <c r="AB39" s="88">
        <f t="shared" si="10"/>
        <v>89.81222672987107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306</v>
      </c>
      <c r="Y40" s="88">
        <f>SUM(Y38:Y39)</f>
        <v>562.9609999999999</v>
      </c>
      <c r="Z40" s="88">
        <f>SUM(Z38:Z39)</f>
        <v>664.267</v>
      </c>
      <c r="AA40" s="88">
        <f>SUM(AA38:AA39)</f>
        <v>603.3739999999999</v>
      </c>
      <c r="AB40" s="88">
        <f t="shared" si="10"/>
        <v>90.83305357634805</v>
      </c>
    </row>
    <row r="41" spans="1:28" s="89" customFormat="1" ht="11.25" customHeight="1">
      <c r="A41" s="83" t="s">
        <v>168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212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8</v>
      </c>
      <c r="Y41" s="88">
        <v>332.319</v>
      </c>
      <c r="Z41" s="88">
        <v>313.38800000000003</v>
      </c>
      <c r="AA41" s="88">
        <v>318.6779999999998</v>
      </c>
      <c r="AB41" s="88">
        <f t="shared" si="10"/>
        <v>101.68800336962481</v>
      </c>
    </row>
    <row r="42" spans="1:28" s="89" customFormat="1" ht="11.25" customHeight="1">
      <c r="A42" s="83" t="s">
        <v>169</v>
      </c>
      <c r="B42" s="85"/>
      <c r="C42" s="85"/>
      <c r="D42" s="101">
        <v>6</v>
      </c>
      <c r="E42" s="91">
        <v>7.636</v>
      </c>
      <c r="F42" s="91">
        <v>6.527</v>
      </c>
      <c r="G42" s="91">
        <v>6.759</v>
      </c>
      <c r="H42" s="91">
        <f aca="true" t="shared" si="12" ref="H42:H49">IF(AND(F42&gt;0,G42&gt;0),G42*100/F42,"")</f>
        <v>103.55446606404169</v>
      </c>
      <c r="I42" s="87"/>
      <c r="J42" s="102">
        <v>8</v>
      </c>
      <c r="K42" s="88">
        <v>699.341</v>
      </c>
      <c r="L42" s="88">
        <v>545.441</v>
      </c>
      <c r="M42" s="88">
        <v>599.171</v>
      </c>
      <c r="N42" s="87">
        <f aca="true" t="shared" si="13" ref="N42:N49">IF(AND(L42&gt;0,M42&gt;0),M42*100/L42,"")</f>
        <v>109.8507446268249</v>
      </c>
      <c r="O42" s="83" t="s">
        <v>213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8</v>
      </c>
      <c r="Y42" s="88">
        <v>176.28900000000002</v>
      </c>
      <c r="Z42" s="88">
        <v>131.742</v>
      </c>
      <c r="AA42" s="88">
        <v>131.641</v>
      </c>
      <c r="AB42" s="88">
        <f t="shared" si="10"/>
        <v>99.92333500326396</v>
      </c>
    </row>
    <row r="43" spans="1:28" s="89" customFormat="1" ht="11.25" customHeight="1">
      <c r="A43" s="83" t="s">
        <v>170</v>
      </c>
      <c r="B43" s="85"/>
      <c r="C43" s="85"/>
      <c r="D43" s="101">
        <v>6</v>
      </c>
      <c r="E43" s="91">
        <v>27.654</v>
      </c>
      <c r="F43" s="91">
        <v>23.891</v>
      </c>
      <c r="G43" s="91">
        <v>20.117</v>
      </c>
      <c r="H43" s="91">
        <f t="shared" si="12"/>
        <v>84.20325645640618</v>
      </c>
      <c r="I43" s="87"/>
      <c r="J43" s="102">
        <v>3</v>
      </c>
      <c r="K43" s="88">
        <v>2170.936</v>
      </c>
      <c r="L43" s="88">
        <v>2229.3500000000004</v>
      </c>
      <c r="M43" s="88">
        <v>0</v>
      </c>
      <c r="N43" s="87">
        <f t="shared" si="13"/>
      </c>
      <c r="O43" s="83" t="s">
        <v>214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6</v>
      </c>
      <c r="Y43" s="88">
        <v>107.00000000000001</v>
      </c>
      <c r="Z43" s="88">
        <v>115.40299999999999</v>
      </c>
      <c r="AA43" s="88">
        <v>95.059</v>
      </c>
      <c r="AB43" s="88">
        <f t="shared" si="10"/>
        <v>82.3713421661482</v>
      </c>
    </row>
    <row r="44" spans="1:28" s="89" customFormat="1" ht="11.25" customHeight="1">
      <c r="A44" s="83" t="s">
        <v>304</v>
      </c>
      <c r="B44" s="85"/>
      <c r="C44" s="85"/>
      <c r="D44" s="101"/>
      <c r="E44" s="91">
        <f>SUM(E42:E43)</f>
        <v>35.29</v>
      </c>
      <c r="F44" s="91">
        <f>SUM(F42:F43)</f>
        <v>30.418</v>
      </c>
      <c r="G44" s="91">
        <f>SUM(G42:G43)</f>
        <v>26.876</v>
      </c>
      <c r="H44" s="91">
        <f t="shared" si="12"/>
        <v>88.3555789335262</v>
      </c>
      <c r="I44" s="87"/>
      <c r="J44" s="102"/>
      <c r="K44" s="91">
        <f>SUM(K42:K43)</f>
        <v>2870.277</v>
      </c>
      <c r="L44" s="91">
        <f>SUM(L42:L43)</f>
        <v>2774.791</v>
      </c>
      <c r="M44" s="91"/>
      <c r="N44" s="87">
        <f t="shared" si="13"/>
      </c>
      <c r="O44" s="83" t="s">
        <v>323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8</v>
      </c>
      <c r="Y44" s="88">
        <v>903.809</v>
      </c>
      <c r="Z44" s="88">
        <v>910.0429999999998</v>
      </c>
      <c r="AA44" s="88">
        <v>786.9739999999999</v>
      </c>
      <c r="AB44" s="88">
        <f t="shared" si="10"/>
        <v>86.47657308500808</v>
      </c>
    </row>
    <row r="45" spans="1:28" s="89" customFormat="1" ht="11.25" customHeight="1">
      <c r="A45" s="83" t="s">
        <v>308</v>
      </c>
      <c r="B45" s="85"/>
      <c r="C45" s="85"/>
      <c r="D45" s="101">
        <v>7</v>
      </c>
      <c r="E45" s="91">
        <v>65.121</v>
      </c>
      <c r="F45" s="91">
        <v>65.954</v>
      </c>
      <c r="G45" s="91">
        <v>61.66</v>
      </c>
      <c r="H45" s="91">
        <f t="shared" si="12"/>
        <v>93.4894017042181</v>
      </c>
      <c r="I45" s="87"/>
      <c r="J45" s="102">
        <v>8</v>
      </c>
      <c r="K45" s="88">
        <v>194.46200000000002</v>
      </c>
      <c r="L45" s="88">
        <v>209.422</v>
      </c>
      <c r="M45" s="88">
        <v>192.46800000000002</v>
      </c>
      <c r="N45" s="87">
        <f t="shared" si="13"/>
        <v>91.90438444862528</v>
      </c>
      <c r="O45" s="83" t="s">
        <v>215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6</v>
      </c>
      <c r="Y45" s="88">
        <v>152.984</v>
      </c>
      <c r="Z45" s="88">
        <v>168.531</v>
      </c>
      <c r="AA45" s="88">
        <v>151.493</v>
      </c>
      <c r="AB45" s="88">
        <f t="shared" si="10"/>
        <v>89.89028724685666</v>
      </c>
    </row>
    <row r="46" spans="1:28" s="89" customFormat="1" ht="11.25" customHeight="1">
      <c r="A46" s="83" t="s">
        <v>171</v>
      </c>
      <c r="B46" s="85"/>
      <c r="C46" s="85"/>
      <c r="D46" s="101">
        <v>6</v>
      </c>
      <c r="E46" s="91">
        <v>691.276</v>
      </c>
      <c r="F46" s="91">
        <v>700.878</v>
      </c>
      <c r="G46" s="91">
        <v>651.191</v>
      </c>
      <c r="H46" s="91">
        <f t="shared" si="12"/>
        <v>92.9107490889998</v>
      </c>
      <c r="I46" s="87"/>
      <c r="J46" s="102">
        <v>8</v>
      </c>
      <c r="K46" s="88">
        <v>950.3459999999999</v>
      </c>
      <c r="L46" s="88">
        <v>788.211</v>
      </c>
      <c r="M46" s="88">
        <v>880.5</v>
      </c>
      <c r="N46" s="87">
        <f t="shared" si="13"/>
        <v>111.70866684174669</v>
      </c>
      <c r="O46" s="83" t="s">
        <v>216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8</v>
      </c>
      <c r="Y46" s="88">
        <v>386.226</v>
      </c>
      <c r="Z46" s="88">
        <v>396.748</v>
      </c>
      <c r="AA46" s="88">
        <v>409.84299999999996</v>
      </c>
      <c r="AB46" s="88">
        <f t="shared" si="10"/>
        <v>103.30058374585379</v>
      </c>
    </row>
    <row r="47" spans="1:28" s="89" customFormat="1" ht="11.25" customHeight="1">
      <c r="A47" s="83" t="s">
        <v>172</v>
      </c>
      <c r="B47" s="85"/>
      <c r="C47" s="85"/>
      <c r="D47" s="101">
        <v>5</v>
      </c>
      <c r="E47" s="91">
        <v>1.481</v>
      </c>
      <c r="F47" s="91">
        <v>1.527</v>
      </c>
      <c r="G47" s="91">
        <v>1.475</v>
      </c>
      <c r="H47" s="91">
        <f t="shared" si="12"/>
        <v>96.59462999345122</v>
      </c>
      <c r="I47" s="87"/>
      <c r="J47" s="102">
        <v>7</v>
      </c>
      <c r="K47" s="88">
        <v>4.249</v>
      </c>
      <c r="L47" s="88">
        <v>4.736999999999999</v>
      </c>
      <c r="M47" s="88">
        <v>4.348999999999999</v>
      </c>
      <c r="N47" s="87">
        <f t="shared" si="13"/>
        <v>91.80916191682499</v>
      </c>
      <c r="O47" s="83" t="s">
        <v>217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8</v>
      </c>
      <c r="Y47" s="88">
        <v>47.74999999999999</v>
      </c>
      <c r="Z47" s="88">
        <v>37.724999999999994</v>
      </c>
      <c r="AA47" s="88">
        <v>45.017</v>
      </c>
      <c r="AB47" s="88">
        <f t="shared" si="10"/>
        <v>119.32935719019221</v>
      </c>
    </row>
    <row r="48" spans="1:28" s="89" customFormat="1" ht="11.25" customHeight="1">
      <c r="A48" s="83" t="s">
        <v>173</v>
      </c>
      <c r="B48" s="85"/>
      <c r="C48" s="85"/>
      <c r="D48" s="101">
        <v>7</v>
      </c>
      <c r="E48" s="91">
        <v>78.401</v>
      </c>
      <c r="F48" s="91">
        <v>69.38</v>
      </c>
      <c r="G48" s="91">
        <v>71.821</v>
      </c>
      <c r="H48" s="91">
        <f t="shared" si="12"/>
        <v>103.51830498702796</v>
      </c>
      <c r="I48" s="87"/>
      <c r="J48" s="102">
        <v>7</v>
      </c>
      <c r="K48" s="88">
        <v>175.23099999999997</v>
      </c>
      <c r="L48" s="88">
        <v>144.11</v>
      </c>
      <c r="M48" s="88">
        <v>201.08300000000003</v>
      </c>
      <c r="N48" s="87">
        <f t="shared" si="13"/>
        <v>139.5343834570814</v>
      </c>
      <c r="O48" s="83" t="s">
        <v>218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23.833000000000006</v>
      </c>
      <c r="Z48" s="88">
        <v>24.999000000000002</v>
      </c>
      <c r="AA48" s="88">
        <v>0</v>
      </c>
      <c r="AB48" s="88">
        <f t="shared" si="10"/>
      </c>
    </row>
    <row r="49" spans="1:28" s="89" customFormat="1" ht="11.25" customHeight="1">
      <c r="A49" s="83" t="s">
        <v>309</v>
      </c>
      <c r="B49" s="85"/>
      <c r="C49" s="85"/>
      <c r="D49" s="101">
        <v>5</v>
      </c>
      <c r="E49" s="91">
        <v>8.509</v>
      </c>
      <c r="F49" s="91">
        <v>8.664</v>
      </c>
      <c r="G49" s="91">
        <v>8.151</v>
      </c>
      <c r="H49" s="91">
        <f t="shared" si="12"/>
        <v>94.07894736842105</v>
      </c>
      <c r="I49" s="87"/>
      <c r="J49" s="102">
        <v>8</v>
      </c>
      <c r="K49" s="88">
        <v>25.983</v>
      </c>
      <c r="L49" s="88">
        <v>26.561</v>
      </c>
      <c r="M49" s="88">
        <v>26.465</v>
      </c>
      <c r="N49" s="87">
        <f t="shared" si="13"/>
        <v>99.63856782500659</v>
      </c>
      <c r="O49" s="83" t="s">
        <v>219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89.59199999999998</v>
      </c>
      <c r="Z49" s="88">
        <v>95.49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220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8</v>
      </c>
      <c r="Y50" s="88">
        <v>547.119</v>
      </c>
      <c r="Z50" s="88">
        <v>572.4590000000001</v>
      </c>
      <c r="AA50" s="88">
        <v>465.9910000000001</v>
      </c>
      <c r="AB50" s="88">
        <f t="shared" si="10"/>
        <v>81.40163749718322</v>
      </c>
    </row>
    <row r="51" spans="1:28" s="89" customFormat="1" ht="11.25" customHeight="1">
      <c r="A51" s="83" t="s">
        <v>174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324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15.176</v>
      </c>
      <c r="Z51" s="88">
        <v>15.078</v>
      </c>
      <c r="AA51" s="88">
        <v>0</v>
      </c>
      <c r="AB51" s="88">
        <f t="shared" si="10"/>
      </c>
    </row>
    <row r="52" spans="1:28" s="89" customFormat="1" ht="11.25" customHeight="1">
      <c r="A52" s="83" t="s">
        <v>310</v>
      </c>
      <c r="B52" s="85"/>
      <c r="C52" s="85"/>
      <c r="D52" s="101">
        <v>8</v>
      </c>
      <c r="E52" s="91">
        <v>107.341</v>
      </c>
      <c r="F52" s="91">
        <v>109.656</v>
      </c>
      <c r="G52" s="91">
        <v>108.929</v>
      </c>
      <c r="H52" s="91">
        <f>IF(AND(F52&gt;0,G52&gt;0),G52*100/F52,"")</f>
        <v>99.33701758225723</v>
      </c>
      <c r="I52" s="87"/>
      <c r="J52" s="102">
        <v>8</v>
      </c>
      <c r="K52" s="88">
        <v>4055.4930000000004</v>
      </c>
      <c r="L52" s="88">
        <v>4819.152000000002</v>
      </c>
      <c r="M52" s="88">
        <v>4147.003000000001</v>
      </c>
      <c r="N52" s="87">
        <f>IF(AND(L52&gt;0,M52&gt;0),M52*100/L52,"")</f>
        <v>86.05254617409865</v>
      </c>
      <c r="O52" s="83" t="s">
        <v>221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184.765</v>
      </c>
      <c r="Z52" s="88">
        <v>160.784</v>
      </c>
      <c r="AA52" s="88">
        <v>0</v>
      </c>
      <c r="AB52" s="88">
        <f t="shared" si="10"/>
      </c>
    </row>
    <row r="53" spans="1:28" s="89" customFormat="1" ht="11.25" customHeight="1">
      <c r="A53" s="83" t="s">
        <v>311</v>
      </c>
      <c r="B53" s="85"/>
      <c r="C53" s="85"/>
      <c r="D53" s="101">
        <v>8</v>
      </c>
      <c r="E53" s="91">
        <v>260.337</v>
      </c>
      <c r="F53" s="91">
        <v>257.798</v>
      </c>
      <c r="G53" s="91">
        <v>254.586</v>
      </c>
      <c r="H53" s="91">
        <f>IF(AND(F53&gt;0,G53&gt;0),G53*100/F53,"")</f>
        <v>98.75406325883057</v>
      </c>
      <c r="I53" s="87"/>
      <c r="J53" s="102">
        <v>8</v>
      </c>
      <c r="K53" s="88">
        <v>9900.826999999997</v>
      </c>
      <c r="L53" s="88">
        <v>9431.155999999999</v>
      </c>
      <c r="M53" s="88">
        <v>9924.819000000001</v>
      </c>
      <c r="N53" s="87">
        <f>IF(AND(L53&gt;0,M53&gt;0),M53*100/L53,"")</f>
        <v>105.23438484105239</v>
      </c>
      <c r="O53" s="83" t="s">
        <v>222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6</v>
      </c>
      <c r="Y53" s="88">
        <v>43.705</v>
      </c>
      <c r="Z53" s="88">
        <v>36.150999999999996</v>
      </c>
      <c r="AA53" s="88">
        <v>51.784</v>
      </c>
      <c r="AB53" s="88">
        <f t="shared" si="10"/>
        <v>143.243617050704</v>
      </c>
    </row>
    <row r="54" spans="1:28" s="89" customFormat="1" ht="11.25" customHeight="1">
      <c r="A54" s="83" t="s">
        <v>312</v>
      </c>
      <c r="B54" s="85"/>
      <c r="C54" s="85"/>
      <c r="D54" s="101">
        <v>8</v>
      </c>
      <c r="E54" s="91">
        <v>143.634</v>
      </c>
      <c r="F54" s="91">
        <v>146.797</v>
      </c>
      <c r="G54" s="91">
        <v>150.843</v>
      </c>
      <c r="H54" s="91">
        <f>IF(AND(F54&gt;0,G54&gt;0),G54*100/F54,"")</f>
        <v>102.7561871155405</v>
      </c>
      <c r="I54" s="87"/>
      <c r="J54" s="102">
        <v>8</v>
      </c>
      <c r="K54" s="88">
        <v>2139.4179999999997</v>
      </c>
      <c r="L54" s="88">
        <v>1428.9109999999998</v>
      </c>
      <c r="M54" s="88">
        <v>2152.252</v>
      </c>
      <c r="N54" s="87">
        <f>IF(AND(L54&gt;0,M54&gt;0),M54*100/L54,"")</f>
        <v>150.6218371893001</v>
      </c>
      <c r="O54" s="83" t="s">
        <v>325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8</v>
      </c>
      <c r="Y54" s="88">
        <v>339.03299999999996</v>
      </c>
      <c r="Z54" s="88">
        <v>331.952</v>
      </c>
      <c r="AA54" s="88">
        <v>357.381</v>
      </c>
      <c r="AB54" s="88">
        <f t="shared" si="10"/>
        <v>107.66044488359762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326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8</v>
      </c>
      <c r="Y55" s="88">
        <v>8.033</v>
      </c>
      <c r="Z55" s="88">
        <v>12.554</v>
      </c>
      <c r="AA55" s="88">
        <v>12.371999999999998</v>
      </c>
      <c r="AB55" s="88">
        <f t="shared" si="10"/>
        <v>98.55026286442566</v>
      </c>
    </row>
    <row r="56" spans="1:28" s="89" customFormat="1" ht="11.25" customHeight="1">
      <c r="A56" s="83" t="s">
        <v>138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175</v>
      </c>
      <c r="B57" s="85"/>
      <c r="C57" s="85"/>
      <c r="D57" s="101">
        <v>11</v>
      </c>
      <c r="E57" s="91">
        <v>4.398</v>
      </c>
      <c r="F57" s="91">
        <v>5.171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153.834</v>
      </c>
      <c r="L57" s="88">
        <v>178.212</v>
      </c>
      <c r="M57" s="88">
        <v>0</v>
      </c>
      <c r="N57" s="87">
        <f aca="true" t="shared" si="15" ref="N57:N78">IF(AND(L57&gt;0,M57&gt;0),M57*100/L57,"")</f>
      </c>
      <c r="O57" s="83" t="s">
        <v>223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176</v>
      </c>
      <c r="B58" s="85"/>
      <c r="C58" s="85"/>
      <c r="D58" s="101">
        <v>7</v>
      </c>
      <c r="E58" s="91">
        <v>14.688</v>
      </c>
      <c r="F58" s="91">
        <v>14.497</v>
      </c>
      <c r="G58" s="91">
        <v>14.507</v>
      </c>
      <c r="H58" s="91">
        <f t="shared" si="14"/>
        <v>100.06897978892185</v>
      </c>
      <c r="I58" s="87"/>
      <c r="J58" s="102">
        <v>7</v>
      </c>
      <c r="K58" s="88">
        <v>68.40299999999999</v>
      </c>
      <c r="L58" s="88">
        <v>67.723</v>
      </c>
      <c r="M58" s="88">
        <v>68.728</v>
      </c>
      <c r="N58" s="87">
        <f t="shared" si="15"/>
        <v>101.48398623805797</v>
      </c>
      <c r="O58" s="83" t="s">
        <v>224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8</v>
      </c>
      <c r="Y58" s="88">
        <v>272.79600000000005</v>
      </c>
      <c r="Z58" s="88">
        <v>331.45799999999997</v>
      </c>
      <c r="AA58" s="88">
        <v>293.869</v>
      </c>
      <c r="AB58" s="88">
        <f>IF(AND(Z58&gt;0,AA58&gt;0),AA58*100/Z58,"")</f>
        <v>88.65949833764762</v>
      </c>
    </row>
    <row r="59" spans="1:28" s="89" customFormat="1" ht="11.25" customHeight="1">
      <c r="A59" s="83" t="s">
        <v>177</v>
      </c>
      <c r="B59" s="85"/>
      <c r="C59" s="85"/>
      <c r="D59" s="101">
        <v>8</v>
      </c>
      <c r="E59" s="91">
        <v>33.674</v>
      </c>
      <c r="F59" s="91">
        <v>35.361</v>
      </c>
      <c r="G59" s="91">
        <v>34.721</v>
      </c>
      <c r="H59" s="91">
        <f t="shared" si="14"/>
        <v>98.19009643392437</v>
      </c>
      <c r="I59" s="87"/>
      <c r="J59" s="102">
        <v>8</v>
      </c>
      <c r="K59" s="88">
        <v>934.6699999999998</v>
      </c>
      <c r="L59" s="88">
        <v>1008.4780000000002</v>
      </c>
      <c r="M59" s="88">
        <v>996.1569999999999</v>
      </c>
      <c r="N59" s="87">
        <f t="shared" si="15"/>
        <v>98.77825792927558</v>
      </c>
      <c r="O59" s="83" t="s">
        <v>327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8</v>
      </c>
      <c r="Y59" s="88">
        <v>6595.248</v>
      </c>
      <c r="Z59" s="88">
        <v>5092.245</v>
      </c>
      <c r="AA59" s="88">
        <v>5430.231999999999</v>
      </c>
      <c r="AB59" s="88">
        <f>IF(AND(Z59&gt;0,AA59&gt;0),AA59*100/Z59,"")</f>
        <v>106.63728866148426</v>
      </c>
    </row>
    <row r="60" spans="1:28" s="89" customFormat="1" ht="11.25" customHeight="1">
      <c r="A60" s="83" t="s">
        <v>178</v>
      </c>
      <c r="B60" s="85"/>
      <c r="C60" s="85"/>
      <c r="D60" s="101">
        <v>4</v>
      </c>
      <c r="E60" s="91">
        <v>20.401</v>
      </c>
      <c r="F60" s="91">
        <v>21.488</v>
      </c>
      <c r="G60" s="91">
        <v>22.097</v>
      </c>
      <c r="H60" s="91">
        <f t="shared" si="14"/>
        <v>102.83413998510798</v>
      </c>
      <c r="I60" s="87"/>
      <c r="J60" s="102">
        <v>7</v>
      </c>
      <c r="K60" s="88">
        <v>1092.401</v>
      </c>
      <c r="L60" s="88">
        <v>1210.686</v>
      </c>
      <c r="M60" s="88">
        <v>1266.654</v>
      </c>
      <c r="N60" s="87">
        <f t="shared" si="15"/>
        <v>104.62283366620247</v>
      </c>
      <c r="O60" s="83" t="s">
        <v>328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8</v>
      </c>
      <c r="Y60" s="88">
        <v>50355.364</v>
      </c>
      <c r="Z60" s="88">
        <v>37728.265999999996</v>
      </c>
      <c r="AA60" s="88"/>
      <c r="AB60" s="88">
        <f>IF(AND(Z60&gt;0,AA60&gt;0),AA60*100/Z60,"")</f>
      </c>
    </row>
    <row r="61" spans="1:28" s="89" customFormat="1" ht="11.25" customHeight="1">
      <c r="A61" s="83" t="s">
        <v>179</v>
      </c>
      <c r="B61" s="85"/>
      <c r="C61" s="85"/>
      <c r="D61" s="101">
        <v>4</v>
      </c>
      <c r="E61" s="91">
        <v>19.025</v>
      </c>
      <c r="F61" s="91">
        <v>19.399</v>
      </c>
      <c r="G61" s="91">
        <v>19.179</v>
      </c>
      <c r="H61" s="91">
        <f t="shared" si="14"/>
        <v>98.86592092375895</v>
      </c>
      <c r="I61" s="87"/>
      <c r="J61" s="102">
        <v>7</v>
      </c>
      <c r="K61" s="88">
        <v>664.3530000000001</v>
      </c>
      <c r="L61" s="88">
        <v>641.466</v>
      </c>
      <c r="M61" s="88">
        <v>617.734</v>
      </c>
      <c r="N61" s="87">
        <f t="shared" si="15"/>
        <v>96.30034951189931</v>
      </c>
      <c r="O61" s="83" t="s">
        <v>329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8</v>
      </c>
      <c r="Y61" s="88">
        <v>0.9</v>
      </c>
      <c r="Z61" s="88">
        <v>0.833</v>
      </c>
      <c r="AA61" s="88">
        <v>0.9</v>
      </c>
      <c r="AB61" s="88">
        <f>IF(AND(Z61&gt;0,AA61&gt;0),AA61*100/Z61,"")</f>
        <v>108.04321728691477</v>
      </c>
    </row>
    <row r="62" spans="1:28" s="89" customFormat="1" ht="11.25" customHeight="1">
      <c r="A62" s="83" t="s">
        <v>180</v>
      </c>
      <c r="B62" s="85"/>
      <c r="C62" s="85"/>
      <c r="D62" s="101">
        <v>5</v>
      </c>
      <c r="E62" s="91">
        <v>11.31</v>
      </c>
      <c r="F62" s="91">
        <v>10.861</v>
      </c>
      <c r="G62" s="91">
        <v>10.559</v>
      </c>
      <c r="H62" s="91">
        <f t="shared" si="14"/>
        <v>97.21940889420861</v>
      </c>
      <c r="I62" s="87"/>
      <c r="J62" s="102">
        <v>5</v>
      </c>
      <c r="K62" s="88">
        <v>991.8449999999998</v>
      </c>
      <c r="L62" s="88">
        <v>975.6030000000001</v>
      </c>
      <c r="M62" s="88">
        <v>801.5029999999999</v>
      </c>
      <c r="N62" s="87">
        <f t="shared" si="15"/>
        <v>82.15462642078795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181</v>
      </c>
      <c r="B63" s="85"/>
      <c r="C63" s="85"/>
      <c r="D63" s="101">
        <v>4</v>
      </c>
      <c r="E63" s="91">
        <v>40.134</v>
      </c>
      <c r="F63" s="91">
        <v>42.209</v>
      </c>
      <c r="G63" s="91">
        <v>42.062</v>
      </c>
      <c r="H63" s="91">
        <f t="shared" si="14"/>
        <v>99.651733042716</v>
      </c>
      <c r="I63" s="87"/>
      <c r="J63" s="102">
        <v>8</v>
      </c>
      <c r="K63" s="88">
        <v>3336.107</v>
      </c>
      <c r="L63" s="88">
        <v>3814.009</v>
      </c>
      <c r="M63" s="88">
        <v>3367.162</v>
      </c>
      <c r="N63" s="87">
        <f t="shared" si="15"/>
        <v>88.28406015822195</v>
      </c>
      <c r="O63" s="83" t="s">
        <v>225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182</v>
      </c>
      <c r="B64" s="85"/>
      <c r="C64" s="85"/>
      <c r="D64" s="101">
        <v>8</v>
      </c>
      <c r="E64" s="91">
        <v>4.684</v>
      </c>
      <c r="F64" s="91">
        <v>4.283</v>
      </c>
      <c r="G64" s="91">
        <v>4.567</v>
      </c>
      <c r="H64" s="91">
        <f t="shared" si="14"/>
        <v>106.63086621526968</v>
      </c>
      <c r="I64" s="87"/>
      <c r="J64" s="102">
        <v>12</v>
      </c>
      <c r="K64" s="88">
        <v>440.6430000000001</v>
      </c>
      <c r="L64" s="88">
        <v>423.36299999999994</v>
      </c>
      <c r="M64" s="88">
        <v>0</v>
      </c>
      <c r="N64" s="87">
        <f t="shared" si="15"/>
      </c>
      <c r="O64" s="83" t="s">
        <v>226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8</v>
      </c>
      <c r="Y64" s="88">
        <v>601.2550000000001</v>
      </c>
      <c r="Z64" s="88">
        <v>470.438</v>
      </c>
      <c r="AA64" s="88"/>
      <c r="AB64" s="88">
        <f>IF(AND(Z64&gt;0,AA64&gt;0),AA64*100/Z64,"")</f>
      </c>
    </row>
    <row r="65" spans="1:28" s="89" customFormat="1" ht="11.25" customHeight="1">
      <c r="A65" s="83" t="s">
        <v>183</v>
      </c>
      <c r="B65" s="85"/>
      <c r="C65" s="85"/>
      <c r="D65" s="101">
        <v>7</v>
      </c>
      <c r="E65" s="91">
        <v>56.128</v>
      </c>
      <c r="F65" s="91">
        <v>57.353</v>
      </c>
      <c r="G65" s="91">
        <v>57.188</v>
      </c>
      <c r="H65" s="91">
        <f t="shared" si="14"/>
        <v>99.71230798737642</v>
      </c>
      <c r="I65" s="87"/>
      <c r="J65" s="102">
        <v>12</v>
      </c>
      <c r="K65" s="88">
        <v>4768.594999999999</v>
      </c>
      <c r="L65" s="88">
        <v>5212.975</v>
      </c>
      <c r="M65" s="88">
        <v>0</v>
      </c>
      <c r="N65" s="87">
        <f t="shared" si="15"/>
      </c>
      <c r="O65" s="83" t="s">
        <v>227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8</v>
      </c>
      <c r="Y65" s="88">
        <v>9114.868999999999</v>
      </c>
      <c r="Z65" s="88">
        <v>5433.479</v>
      </c>
      <c r="AA65" s="88"/>
      <c r="AB65" s="88">
        <f>IF(AND(Z65&gt;0,AA65&gt;0),AA65*100/Z65,"")</f>
      </c>
    </row>
    <row r="66" spans="1:28" s="89" customFormat="1" ht="11.25" customHeight="1">
      <c r="A66" s="83" t="s">
        <v>313</v>
      </c>
      <c r="B66" s="85"/>
      <c r="C66" s="85"/>
      <c r="D66" s="101">
        <v>6</v>
      </c>
      <c r="E66" s="91">
        <v>34.188</v>
      </c>
      <c r="F66" s="91">
        <v>33.806</v>
      </c>
      <c r="G66" s="91">
        <v>33.337</v>
      </c>
      <c r="H66" s="91">
        <f t="shared" si="14"/>
        <v>98.61267230669114</v>
      </c>
      <c r="I66" s="87"/>
      <c r="J66" s="102">
        <v>8</v>
      </c>
      <c r="K66" s="88">
        <v>2698.689</v>
      </c>
      <c r="L66" s="88">
        <v>3204.982</v>
      </c>
      <c r="M66" s="88">
        <v>2755.306</v>
      </c>
      <c r="N66" s="87">
        <f t="shared" si="15"/>
        <v>85.96946878328801</v>
      </c>
      <c r="O66" s="83" t="s">
        <v>228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8</v>
      </c>
      <c r="Y66" s="88">
        <v>1804.938</v>
      </c>
      <c r="Z66" s="88">
        <v>1118.9060000000002</v>
      </c>
      <c r="AA66" s="88"/>
      <c r="AB66" s="88">
        <f>IF(AND(Z66&gt;0,AA66&gt;0),AA66*100/Z66,"")</f>
      </c>
    </row>
    <row r="67" spans="1:28" s="89" customFormat="1" ht="11.25" customHeight="1">
      <c r="A67" s="83" t="s">
        <v>314</v>
      </c>
      <c r="B67" s="85"/>
      <c r="C67" s="85"/>
      <c r="D67" s="101">
        <v>5</v>
      </c>
      <c r="E67" s="91">
        <v>20.399</v>
      </c>
      <c r="F67" s="91">
        <v>21.585</v>
      </c>
      <c r="G67" s="91">
        <v>23.607</v>
      </c>
      <c r="H67" s="91">
        <f t="shared" si="14"/>
        <v>109.36761640027795</v>
      </c>
      <c r="I67" s="87"/>
      <c r="J67" s="102">
        <v>6</v>
      </c>
      <c r="K67" s="88">
        <v>1271.721</v>
      </c>
      <c r="L67" s="88">
        <v>1441.3529999999998</v>
      </c>
      <c r="M67" s="88">
        <v>1542.045</v>
      </c>
      <c r="N67" s="87">
        <f t="shared" si="15"/>
        <v>106.98593613084374</v>
      </c>
      <c r="O67" s="83"/>
      <c r="P67" s="85"/>
      <c r="Q67" s="85"/>
      <c r="R67" s="101"/>
      <c r="S67" s="91"/>
      <c r="T67" s="91"/>
      <c r="U67" s="91"/>
      <c r="V67" s="91"/>
      <c r="W67" s="87"/>
      <c r="X67" s="102"/>
      <c r="Y67" s="88"/>
      <c r="Z67" s="88"/>
      <c r="AA67" s="88"/>
      <c r="AB67" s="88"/>
    </row>
    <row r="68" spans="1:14" s="89" customFormat="1" ht="11.25" customHeight="1">
      <c r="A68" s="83" t="s">
        <v>184</v>
      </c>
      <c r="B68" s="85"/>
      <c r="C68" s="85"/>
      <c r="D68" s="101">
        <v>7</v>
      </c>
      <c r="E68" s="91">
        <v>2.79</v>
      </c>
      <c r="F68" s="91">
        <v>2.496</v>
      </c>
      <c r="G68" s="91">
        <v>2.42</v>
      </c>
      <c r="H68" s="91">
        <f t="shared" si="14"/>
        <v>96.9551282051282</v>
      </c>
      <c r="I68" s="87"/>
      <c r="J68" s="102">
        <v>8</v>
      </c>
      <c r="K68" s="88">
        <v>116.774</v>
      </c>
      <c r="L68" s="88">
        <v>129.368</v>
      </c>
      <c r="M68" s="88">
        <v>85.39500000000001</v>
      </c>
      <c r="N68" s="87">
        <f t="shared" si="15"/>
        <v>66.00936862284338</v>
      </c>
    </row>
    <row r="69" spans="1:28" s="89" customFormat="1" ht="11.25" customHeight="1">
      <c r="A69" s="83" t="s">
        <v>185</v>
      </c>
      <c r="B69" s="85"/>
      <c r="C69" s="85"/>
      <c r="D69" s="101">
        <v>8</v>
      </c>
      <c r="E69" s="91">
        <v>7.032</v>
      </c>
      <c r="F69" s="91">
        <v>7.273</v>
      </c>
      <c r="G69" s="91">
        <v>6.671</v>
      </c>
      <c r="H69" s="91">
        <f t="shared" si="14"/>
        <v>91.7228103946102</v>
      </c>
      <c r="I69" s="87"/>
      <c r="J69" s="102">
        <v>8</v>
      </c>
      <c r="K69" s="88">
        <v>344.67900000000003</v>
      </c>
      <c r="L69" s="88">
        <v>352.36899999999997</v>
      </c>
      <c r="M69" s="88">
        <v>282.68100000000004</v>
      </c>
      <c r="N69" s="87">
        <f t="shared" si="15"/>
        <v>80.22300486138113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89" customFormat="1" ht="11.25" customHeight="1">
      <c r="A70" s="83" t="s">
        <v>186</v>
      </c>
      <c r="B70" s="85"/>
      <c r="C70" s="85"/>
      <c r="D70" s="101">
        <v>8</v>
      </c>
      <c r="E70" s="91">
        <v>15.235</v>
      </c>
      <c r="F70" s="91">
        <v>14.909</v>
      </c>
      <c r="G70" s="91">
        <v>15.426</v>
      </c>
      <c r="H70" s="91">
        <f t="shared" si="14"/>
        <v>103.46770407136628</v>
      </c>
      <c r="I70" s="87"/>
      <c r="J70" s="102">
        <v>6</v>
      </c>
      <c r="K70" s="88">
        <v>195.56099999999998</v>
      </c>
      <c r="L70" s="88">
        <v>206.48100000000002</v>
      </c>
      <c r="M70" s="88">
        <v>0</v>
      </c>
      <c r="N70" s="87">
        <f t="shared" si="15"/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89" customFormat="1" ht="11.25" customHeight="1">
      <c r="A71" s="83" t="s">
        <v>187</v>
      </c>
      <c r="B71" s="85"/>
      <c r="C71" s="85"/>
      <c r="D71" s="101">
        <v>5</v>
      </c>
      <c r="E71" s="91">
        <v>7.672</v>
      </c>
      <c r="F71" s="91">
        <v>8.279</v>
      </c>
      <c r="G71" s="91">
        <v>0</v>
      </c>
      <c r="H71" s="91">
        <f t="shared" si="14"/>
      </c>
      <c r="I71" s="87"/>
      <c r="J71" s="102">
        <v>5</v>
      </c>
      <c r="K71" s="88">
        <v>187.851</v>
      </c>
      <c r="L71" s="88">
        <v>196.51900000000003</v>
      </c>
      <c r="M71" s="88">
        <v>0</v>
      </c>
      <c r="N71" s="87">
        <f t="shared" si="15"/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89" customFormat="1" ht="11.25" customHeight="1">
      <c r="A72" s="83" t="s">
        <v>188</v>
      </c>
      <c r="B72" s="85"/>
      <c r="C72" s="85"/>
      <c r="D72" s="101">
        <v>8</v>
      </c>
      <c r="E72" s="91">
        <v>28.428</v>
      </c>
      <c r="F72" s="91">
        <v>27.594</v>
      </c>
      <c r="G72" s="91">
        <v>27.564</v>
      </c>
      <c r="H72" s="91">
        <f t="shared" si="14"/>
        <v>99.89128071319853</v>
      </c>
      <c r="I72" s="87"/>
      <c r="J72" s="102">
        <v>8</v>
      </c>
      <c r="K72" s="88">
        <v>273.476</v>
      </c>
      <c r="L72" s="88">
        <v>274.616</v>
      </c>
      <c r="M72" s="88">
        <v>272.77700000000004</v>
      </c>
      <c r="N72" s="87">
        <f t="shared" si="15"/>
        <v>99.33033763509776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89" customFormat="1" ht="11.25" customHeight="1">
      <c r="A73" s="83" t="s">
        <v>189</v>
      </c>
      <c r="B73" s="85"/>
      <c r="C73" s="85"/>
      <c r="D73" s="101">
        <v>8</v>
      </c>
      <c r="E73" s="91">
        <v>3.64</v>
      </c>
      <c r="F73" s="91">
        <v>3.964</v>
      </c>
      <c r="G73" s="91">
        <v>4.562</v>
      </c>
      <c r="H73" s="91">
        <f t="shared" si="14"/>
        <v>115.08577194752776</v>
      </c>
      <c r="I73" s="87"/>
      <c r="J73" s="102">
        <v>8</v>
      </c>
      <c r="K73" s="88">
        <v>178.444</v>
      </c>
      <c r="L73" s="88">
        <v>177.933</v>
      </c>
      <c r="M73" s="88">
        <v>180.48399999999998</v>
      </c>
      <c r="N73" s="87">
        <f t="shared" si="15"/>
        <v>101.4336857131617</v>
      </c>
      <c r="O73" s="66" t="s">
        <v>130</v>
      </c>
      <c r="P73" s="67"/>
      <c r="Q73" s="67"/>
      <c r="R73" s="67"/>
      <c r="S73" s="67"/>
      <c r="T73" s="67"/>
      <c r="U73" s="67"/>
      <c r="V73" s="67"/>
      <c r="W73" s="68"/>
      <c r="X73" s="68" t="s">
        <v>131</v>
      </c>
      <c r="Y73" s="68"/>
      <c r="Z73" s="68"/>
      <c r="AA73" s="68" t="s">
        <v>137</v>
      </c>
      <c r="AB73" s="68"/>
    </row>
    <row r="74" spans="1:28" s="89" customFormat="1" ht="11.25" customHeight="1" thickBot="1">
      <c r="A74" s="83" t="s">
        <v>190</v>
      </c>
      <c r="B74" s="85"/>
      <c r="C74" s="85"/>
      <c r="D74" s="101">
        <v>6</v>
      </c>
      <c r="E74" s="91">
        <v>13.019</v>
      </c>
      <c r="F74" s="91">
        <v>13.304</v>
      </c>
      <c r="G74" s="91">
        <v>12.498</v>
      </c>
      <c r="H74" s="91">
        <f t="shared" si="14"/>
        <v>93.94167167769092</v>
      </c>
      <c r="I74" s="87"/>
      <c r="J74" s="102">
        <v>8</v>
      </c>
      <c r="K74" s="88">
        <v>772.446</v>
      </c>
      <c r="L74" s="88">
        <v>847.4399999999999</v>
      </c>
      <c r="M74" s="88">
        <v>756.013</v>
      </c>
      <c r="N74" s="87">
        <f t="shared" si="15"/>
        <v>89.21138959690363</v>
      </c>
      <c r="O74" s="67"/>
      <c r="P74" s="67"/>
      <c r="Q74" s="67"/>
      <c r="R74" s="67"/>
      <c r="S74" s="67"/>
      <c r="T74" s="67"/>
      <c r="U74" s="67"/>
      <c r="V74" s="67"/>
      <c r="W74" s="68"/>
      <c r="X74" s="68"/>
      <c r="Y74" s="68"/>
      <c r="Z74" s="68"/>
      <c r="AA74" s="68"/>
      <c r="AB74" s="68"/>
    </row>
    <row r="75" spans="1:28" s="89" customFormat="1" ht="11.25" customHeight="1" thickBot="1">
      <c r="A75" s="83" t="s">
        <v>191</v>
      </c>
      <c r="B75" s="85"/>
      <c r="C75" s="85"/>
      <c r="D75" s="101">
        <v>8</v>
      </c>
      <c r="E75" s="91">
        <v>7.116</v>
      </c>
      <c r="F75" s="91">
        <v>7.559</v>
      </c>
      <c r="G75" s="91">
        <v>7.382</v>
      </c>
      <c r="H75" s="91">
        <f t="shared" si="14"/>
        <v>97.65842042598226</v>
      </c>
      <c r="I75" s="87"/>
      <c r="J75" s="102">
        <v>8</v>
      </c>
      <c r="K75" s="88">
        <v>322.038</v>
      </c>
      <c r="L75" s="88">
        <v>344.254</v>
      </c>
      <c r="M75" s="88">
        <v>327.15700000000004</v>
      </c>
      <c r="N75" s="87">
        <f t="shared" si="15"/>
        <v>95.03360890505267</v>
      </c>
      <c r="O75" s="69"/>
      <c r="P75" s="70"/>
      <c r="Q75" s="71"/>
      <c r="R75" s="186" t="s">
        <v>132</v>
      </c>
      <c r="S75" s="187"/>
      <c r="T75" s="187"/>
      <c r="U75" s="187"/>
      <c r="V75" s="188"/>
      <c r="W75" s="68"/>
      <c r="X75" s="186" t="s">
        <v>133</v>
      </c>
      <c r="Y75" s="187"/>
      <c r="Z75" s="187"/>
      <c r="AA75" s="187"/>
      <c r="AB75" s="188"/>
    </row>
    <row r="76" spans="1:28" s="89" customFormat="1" ht="11.25" customHeight="1">
      <c r="A76" s="83" t="s">
        <v>192</v>
      </c>
      <c r="B76" s="85"/>
      <c r="C76" s="85"/>
      <c r="D76" s="101">
        <v>8</v>
      </c>
      <c r="E76" s="91">
        <v>23.775</v>
      </c>
      <c r="F76" s="91">
        <v>24.827</v>
      </c>
      <c r="G76" s="91">
        <v>24.442</v>
      </c>
      <c r="H76" s="91">
        <f t="shared" si="14"/>
        <v>98.4492689410722</v>
      </c>
      <c r="I76" s="87"/>
      <c r="J76" s="102">
        <v>8</v>
      </c>
      <c r="K76" s="88">
        <v>1272.928</v>
      </c>
      <c r="L76" s="88">
        <v>1369.627</v>
      </c>
      <c r="M76" s="88">
        <v>1263.654</v>
      </c>
      <c r="N76" s="87">
        <f t="shared" si="15"/>
        <v>92.26263792988894</v>
      </c>
      <c r="O76" s="72" t="s">
        <v>134</v>
      </c>
      <c r="P76" s="73"/>
      <c r="Q76" s="71"/>
      <c r="R76" s="69"/>
      <c r="S76" s="74" t="s">
        <v>135</v>
      </c>
      <c r="T76" s="74" t="s">
        <v>135</v>
      </c>
      <c r="U76" s="74" t="s">
        <v>136</v>
      </c>
      <c r="V76" s="75">
        <f>U77</f>
        <v>2021</v>
      </c>
      <c r="W76" s="68"/>
      <c r="X76" s="69"/>
      <c r="Y76" s="74" t="s">
        <v>135</v>
      </c>
      <c r="Z76" s="74" t="s">
        <v>135</v>
      </c>
      <c r="AA76" s="74" t="s">
        <v>136</v>
      </c>
      <c r="AB76" s="75">
        <f>AA77</f>
        <v>2021</v>
      </c>
    </row>
    <row r="77" spans="1:28" s="89" customFormat="1" ht="11.25" customHeight="1" thickBot="1">
      <c r="A77" s="83" t="s">
        <v>193</v>
      </c>
      <c r="B77" s="85"/>
      <c r="C77" s="85"/>
      <c r="D77" s="101">
        <v>5</v>
      </c>
      <c r="E77" s="91">
        <v>7.885</v>
      </c>
      <c r="F77" s="91">
        <v>7.309</v>
      </c>
      <c r="G77" s="91">
        <v>7.282</v>
      </c>
      <c r="H77" s="91">
        <f t="shared" si="14"/>
        <v>99.63059242030374</v>
      </c>
      <c r="I77" s="87"/>
      <c r="J77" s="102">
        <v>5</v>
      </c>
      <c r="K77" s="88">
        <v>138.925</v>
      </c>
      <c r="L77" s="88">
        <v>141.27399999999997</v>
      </c>
      <c r="M77" s="88">
        <v>141.872</v>
      </c>
      <c r="N77" s="87">
        <f t="shared" si="15"/>
        <v>100.42329090986313</v>
      </c>
      <c r="O77" s="94"/>
      <c r="P77" s="95"/>
      <c r="Q77" s="71"/>
      <c r="R77" s="79" t="s">
        <v>348</v>
      </c>
      <c r="S77" s="96">
        <f>U77-2</f>
        <v>2019</v>
      </c>
      <c r="T77" s="96">
        <f>U77-1</f>
        <v>2020</v>
      </c>
      <c r="U77" s="96">
        <v>2021</v>
      </c>
      <c r="V77" s="81" t="str">
        <f>CONCATENATE(T77,"=100")</f>
        <v>2020=100</v>
      </c>
      <c r="W77" s="68"/>
      <c r="X77" s="79" t="s">
        <v>348</v>
      </c>
      <c r="Y77" s="96">
        <f>AA77-2</f>
        <v>2019</v>
      </c>
      <c r="Z77" s="96">
        <f>AA77-1</f>
        <v>2020</v>
      </c>
      <c r="AA77" s="96">
        <v>2021</v>
      </c>
      <c r="AB77" s="81" t="str">
        <f>CONCATENATE(Z77,"=100")</f>
        <v>2020=100</v>
      </c>
    </row>
    <row r="78" spans="1:28" s="89" customFormat="1" ht="11.25" customHeight="1">
      <c r="A78" s="83" t="s">
        <v>315</v>
      </c>
      <c r="B78" s="85"/>
      <c r="C78" s="85"/>
      <c r="D78" s="101">
        <v>6</v>
      </c>
      <c r="E78" s="91">
        <v>13.825</v>
      </c>
      <c r="F78" s="91">
        <v>16.29</v>
      </c>
      <c r="G78" s="91">
        <v>15.924</v>
      </c>
      <c r="H78" s="91">
        <f t="shared" si="14"/>
        <v>97.75322283609576</v>
      </c>
      <c r="I78" s="87"/>
      <c r="J78" s="102">
        <v>6</v>
      </c>
      <c r="K78" s="88">
        <v>109.27000000000001</v>
      </c>
      <c r="L78" s="88">
        <v>111.612</v>
      </c>
      <c r="M78" s="88">
        <v>118.43799999999999</v>
      </c>
      <c r="N78" s="87">
        <f t="shared" si="15"/>
        <v>106.11582983908541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83" t="s">
        <v>138</v>
      </c>
      <c r="P79" s="83"/>
      <c r="Q79" s="83"/>
      <c r="R79" s="101"/>
      <c r="S79" s="85"/>
      <c r="T79" s="85"/>
      <c r="U79" s="85"/>
      <c r="V79" s="85">
        <f>IF(AND(T79&gt;0,U79&gt;0),U79*100/T79,"")</f>
      </c>
      <c r="W79" s="86"/>
      <c r="X79" s="102"/>
      <c r="Y79" s="87"/>
      <c r="Z79" s="87"/>
      <c r="AA79" s="87"/>
      <c r="AB79" s="88">
        <f>IF(AND(Z79&gt;0,AA79&gt;0),AA79*100/Z79,"")</f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83" t="s">
        <v>139</v>
      </c>
      <c r="P80" s="85"/>
      <c r="Q80" s="85"/>
      <c r="R80" s="101">
        <v>8</v>
      </c>
      <c r="S80" s="91">
        <v>2.325</v>
      </c>
      <c r="T80" s="91">
        <v>2.351</v>
      </c>
      <c r="U80" s="91">
        <v>2.805</v>
      </c>
      <c r="V80" s="91">
        <f>IF(AND(T80&gt;0,U80&gt;0),U80*100/T80,"")</f>
        <v>119.31093151850277</v>
      </c>
      <c r="W80" s="87"/>
      <c r="X80" s="102">
        <v>3</v>
      </c>
      <c r="Y80" s="88">
        <v>66.987</v>
      </c>
      <c r="Z80" s="88">
        <v>66.12299999999999</v>
      </c>
      <c r="AA80" s="88">
        <v>0</v>
      </c>
      <c r="AB80" s="88">
        <f>IF(AND(Z80&gt;0,AA80&gt;0),AA80*100/Z80,"")</f>
      </c>
    </row>
    <row r="81" spans="1:28" s="89" customFormat="1" ht="11.25" customHeight="1">
      <c r="A81" s="184" t="s">
        <v>330</v>
      </c>
      <c r="B81" s="184"/>
      <c r="C81" s="184"/>
      <c r="D81" s="184"/>
      <c r="E81" s="184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140</v>
      </c>
      <c r="P81" s="85"/>
      <c r="Q81" s="85"/>
      <c r="R81" s="101">
        <v>8</v>
      </c>
      <c r="S81" s="91">
        <v>10.608</v>
      </c>
      <c r="T81" s="91">
        <v>11.135</v>
      </c>
      <c r="U81" s="91"/>
      <c r="V81" s="91">
        <f>IF(AND(T81&gt;0,U81&gt;0),U81*100/T81,"")</f>
      </c>
      <c r="W81" s="87"/>
      <c r="X81" s="102">
        <v>7</v>
      </c>
      <c r="Y81" s="88">
        <v>601.9639999999999</v>
      </c>
      <c r="Z81" s="88">
        <v>595.8910000000001</v>
      </c>
      <c r="AA81" s="88">
        <v>0</v>
      </c>
      <c r="AB81" s="88">
        <f>IF(AND(Z81&gt;0,AA81&gt;0),AA81*100/Z81,"")</f>
      </c>
    </row>
    <row r="82" spans="1:16" s="89" customFormat="1" ht="11.25" customHeight="1">
      <c r="A82" s="184" t="s">
        <v>331</v>
      </c>
      <c r="B82" s="184"/>
      <c r="C82" s="184"/>
      <c r="D82" s="184"/>
      <c r="E82" s="184"/>
      <c r="F82" s="88"/>
      <c r="G82" s="88"/>
      <c r="H82" s="88"/>
      <c r="I82" s="86"/>
      <c r="J82" s="90"/>
      <c r="K82" s="88"/>
      <c r="L82" s="88"/>
      <c r="M82" s="88"/>
      <c r="N82" s="88"/>
      <c r="P82" s="93"/>
    </row>
    <row r="83" spans="1:14" s="89" customFormat="1" ht="11.25" customHeight="1">
      <c r="A83" s="184" t="s">
        <v>332</v>
      </c>
      <c r="B83" s="184"/>
      <c r="C83" s="184"/>
      <c r="D83" s="184"/>
      <c r="E83" s="184"/>
      <c r="F83" s="88"/>
      <c r="G83" s="88"/>
      <c r="H83" s="88"/>
      <c r="I83" s="86"/>
      <c r="J83" s="90"/>
      <c r="K83" s="88"/>
      <c r="L83" s="88"/>
      <c r="M83" s="88"/>
      <c r="N83" s="88"/>
    </row>
    <row r="84" spans="1:14" s="89" customFormat="1" ht="11.25" customHeight="1">
      <c r="A84" s="184" t="s">
        <v>333</v>
      </c>
      <c r="B84" s="184"/>
      <c r="C84" s="184"/>
      <c r="D84" s="184"/>
      <c r="E84" s="184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4" t="s">
        <v>334</v>
      </c>
      <c r="B85" s="184"/>
      <c r="C85" s="184"/>
      <c r="D85" s="184"/>
      <c r="E85" s="184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4" t="s">
        <v>335</v>
      </c>
      <c r="B86" s="184"/>
      <c r="C86" s="184"/>
      <c r="D86" s="184"/>
      <c r="E86" s="184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4" t="s">
        <v>336</v>
      </c>
      <c r="B87" s="184"/>
      <c r="C87" s="184"/>
      <c r="D87" s="184"/>
      <c r="E87" s="184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28" s="89" customFormat="1" ht="11.25" customHeight="1">
      <c r="A88" s="184" t="s">
        <v>337</v>
      </c>
      <c r="B88" s="184"/>
      <c r="C88" s="184"/>
      <c r="D88" s="184"/>
      <c r="E88" s="184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181" t="s">
        <v>343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</row>
    <row r="89" spans="1:28" s="89" customFormat="1" ht="11.25" customHeight="1">
      <c r="A89" s="185" t="s">
        <v>338</v>
      </c>
      <c r="B89" s="185"/>
      <c r="C89" s="185"/>
      <c r="D89" s="185"/>
      <c r="E89" s="185"/>
      <c r="F89" s="185"/>
      <c r="G89" s="185"/>
      <c r="H89" s="100"/>
      <c r="O89" s="158" t="s">
        <v>344</v>
      </c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0" t="s">
        <v>339</v>
      </c>
      <c r="B90" s="180"/>
      <c r="C90" s="180"/>
      <c r="D90" s="180"/>
      <c r="E90" s="180"/>
      <c r="O90" s="181" t="s">
        <v>345</v>
      </c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</row>
    <row r="91" spans="1:28" s="89" customFormat="1" ht="11.25" customHeight="1">
      <c r="A91" s="180" t="s">
        <v>340</v>
      </c>
      <c r="B91" s="180"/>
      <c r="C91" s="180"/>
      <c r="D91" s="180"/>
      <c r="E91" s="180"/>
      <c r="N91" s="157"/>
      <c r="O91" s="182" t="s">
        <v>346</v>
      </c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</row>
    <row r="92" spans="1:28" s="89" customFormat="1" ht="12" customHeight="1">
      <c r="A92" s="185" t="s">
        <v>341</v>
      </c>
      <c r="B92" s="185"/>
      <c r="C92" s="185"/>
      <c r="D92" s="185"/>
      <c r="E92" s="185"/>
      <c r="F92" s="185"/>
      <c r="G92" s="185"/>
      <c r="N92" s="157"/>
      <c r="O92" s="180"/>
      <c r="P92" s="180"/>
      <c r="Q92" s="180"/>
      <c r="R92" s="18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s="68" customFormat="1" ht="9.75">
      <c r="A93" s="180" t="s">
        <v>342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3" t="s">
        <v>347</v>
      </c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</row>
    <row r="94" spans="1:28" s="100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00" customFormat="1" ht="11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 s="89"/>
      <c r="P95" s="65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:28" s="100" customFormat="1" ht="11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2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99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</row>
    <row r="144" spans="14:28" ht="11.25">
      <c r="N144" s="86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4:28" ht="9.75">
      <c r="N145" s="68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ht="11.25">
      <c r="N151" s="93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</sheetData>
  <sheetProtection/>
  <mergeCells count="24">
    <mergeCell ref="X75:AB75"/>
    <mergeCell ref="D4:H4"/>
    <mergeCell ref="J4:N4"/>
    <mergeCell ref="R4:V4"/>
    <mergeCell ref="X4:AB4"/>
    <mergeCell ref="A81:E81"/>
    <mergeCell ref="A82:E82"/>
    <mergeCell ref="A83:E83"/>
    <mergeCell ref="A84:E84"/>
    <mergeCell ref="A85:E85"/>
    <mergeCell ref="R75:V75"/>
    <mergeCell ref="A86:E86"/>
    <mergeCell ref="A87:E87"/>
    <mergeCell ref="A88:E88"/>
    <mergeCell ref="A89:G89"/>
    <mergeCell ref="A90:E90"/>
    <mergeCell ref="A91:E91"/>
    <mergeCell ref="A92:G92"/>
    <mergeCell ref="A93:N93"/>
    <mergeCell ref="O88:AB88"/>
    <mergeCell ref="O90:AB90"/>
    <mergeCell ref="O91:AB91"/>
    <mergeCell ref="O92:R92"/>
    <mergeCell ref="O93:AB93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</v>
      </c>
      <c r="D9" s="30">
        <v>691</v>
      </c>
      <c r="E9" s="30">
        <v>691</v>
      </c>
      <c r="F9" s="31"/>
      <c r="G9" s="31"/>
      <c r="H9" s="150">
        <v>9.369</v>
      </c>
      <c r="I9" s="150">
        <v>10.395</v>
      </c>
      <c r="J9" s="150">
        <v>10.395</v>
      </c>
      <c r="K9" s="32"/>
    </row>
    <row r="10" spans="1:11" s="33" customFormat="1" ht="11.25" customHeight="1">
      <c r="A10" s="35" t="s">
        <v>8</v>
      </c>
      <c r="B10" s="29"/>
      <c r="C10" s="30">
        <v>178</v>
      </c>
      <c r="D10" s="30">
        <v>230</v>
      </c>
      <c r="E10" s="30">
        <v>230</v>
      </c>
      <c r="F10" s="31"/>
      <c r="G10" s="31"/>
      <c r="H10" s="150"/>
      <c r="I10" s="150">
        <v>3.45</v>
      </c>
      <c r="J10" s="150">
        <v>3.45</v>
      </c>
      <c r="K10" s="32"/>
    </row>
    <row r="11" spans="1:11" s="33" customFormat="1" ht="11.25" customHeight="1">
      <c r="A11" s="28" t="s">
        <v>9</v>
      </c>
      <c r="B11" s="29"/>
      <c r="C11" s="30">
        <v>28</v>
      </c>
      <c r="D11" s="30"/>
      <c r="E11" s="30"/>
      <c r="F11" s="31"/>
      <c r="G11" s="31"/>
      <c r="H11" s="150">
        <v>0.7</v>
      </c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>
        <v>28</v>
      </c>
      <c r="D12" s="30">
        <v>30</v>
      </c>
      <c r="E12" s="30">
        <v>30</v>
      </c>
      <c r="F12" s="31"/>
      <c r="G12" s="31"/>
      <c r="H12" s="150">
        <v>0.7</v>
      </c>
      <c r="I12" s="150">
        <v>0.45</v>
      </c>
      <c r="J12" s="150">
        <v>0.45</v>
      </c>
      <c r="K12" s="32"/>
    </row>
    <row r="13" spans="1:11" s="42" customFormat="1" ht="11.25" customHeight="1">
      <c r="A13" s="36" t="s">
        <v>11</v>
      </c>
      <c r="B13" s="37"/>
      <c r="C13" s="38">
        <v>691</v>
      </c>
      <c r="D13" s="38">
        <v>951</v>
      </c>
      <c r="E13" s="38">
        <v>951</v>
      </c>
      <c r="F13" s="39">
        <v>100</v>
      </c>
      <c r="G13" s="40"/>
      <c r="H13" s="151">
        <v>10.768999999999998</v>
      </c>
      <c r="I13" s="152">
        <v>14.294999999999998</v>
      </c>
      <c r="J13" s="152">
        <v>14.294999999999998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264</v>
      </c>
      <c r="D17" s="38">
        <v>125</v>
      </c>
      <c r="E17" s="38">
        <v>125</v>
      </c>
      <c r="F17" s="39">
        <v>100</v>
      </c>
      <c r="G17" s="40"/>
      <c r="H17" s="151">
        <v>3.248</v>
      </c>
      <c r="I17" s="152">
        <v>1.538</v>
      </c>
      <c r="J17" s="152">
        <v>1.795</v>
      </c>
      <c r="K17" s="41">
        <v>116.71001300390117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1074</v>
      </c>
      <c r="D19" s="30">
        <v>1102</v>
      </c>
      <c r="E19" s="30">
        <v>1231</v>
      </c>
      <c r="F19" s="31"/>
      <c r="G19" s="31"/>
      <c r="H19" s="150">
        <v>23.56</v>
      </c>
      <c r="I19" s="150">
        <v>26.448</v>
      </c>
      <c r="J19" s="150">
        <v>27</v>
      </c>
      <c r="K19" s="32"/>
    </row>
    <row r="20" spans="1:11" s="33" customFormat="1" ht="11.25" customHeight="1">
      <c r="A20" s="35" t="s">
        <v>15</v>
      </c>
      <c r="B20" s="29"/>
      <c r="C20" s="30">
        <v>40</v>
      </c>
      <c r="D20" s="30">
        <v>40</v>
      </c>
      <c r="E20" s="30">
        <v>40</v>
      </c>
      <c r="F20" s="31"/>
      <c r="G20" s="31"/>
      <c r="H20" s="150">
        <v>1.04</v>
      </c>
      <c r="I20" s="150">
        <v>1.08</v>
      </c>
      <c r="J20" s="150">
        <v>1.04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50">
        <v>0.653</v>
      </c>
      <c r="I21" s="150">
        <v>0.663</v>
      </c>
      <c r="J21" s="150">
        <v>0.66</v>
      </c>
      <c r="K21" s="32"/>
    </row>
    <row r="22" spans="1:11" s="42" customFormat="1" ht="11.25" customHeight="1">
      <c r="A22" s="36" t="s">
        <v>17</v>
      </c>
      <c r="B22" s="37"/>
      <c r="C22" s="38">
        <v>1139</v>
      </c>
      <c r="D22" s="38">
        <v>1167</v>
      </c>
      <c r="E22" s="38">
        <v>1296</v>
      </c>
      <c r="F22" s="39">
        <v>111.05398457583547</v>
      </c>
      <c r="G22" s="40"/>
      <c r="H22" s="151">
        <v>25.252999999999997</v>
      </c>
      <c r="I22" s="152">
        <v>28.191</v>
      </c>
      <c r="J22" s="152">
        <v>28.7</v>
      </c>
      <c r="K22" s="41">
        <v>101.80554077542479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5659</v>
      </c>
      <c r="D24" s="38">
        <v>6343</v>
      </c>
      <c r="E24" s="38">
        <v>6645</v>
      </c>
      <c r="F24" s="39">
        <v>104.76115402806244</v>
      </c>
      <c r="G24" s="40"/>
      <c r="H24" s="151">
        <v>99.209</v>
      </c>
      <c r="I24" s="152">
        <v>111.309</v>
      </c>
      <c r="J24" s="152">
        <v>114.569</v>
      </c>
      <c r="K24" s="41">
        <v>102.9287838359881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253</v>
      </c>
      <c r="D26" s="38">
        <v>300</v>
      </c>
      <c r="E26" s="38">
        <v>300</v>
      </c>
      <c r="F26" s="39">
        <v>100</v>
      </c>
      <c r="G26" s="40"/>
      <c r="H26" s="151">
        <v>4.541</v>
      </c>
      <c r="I26" s="152">
        <v>4.5</v>
      </c>
      <c r="J26" s="152">
        <v>4.5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2371</v>
      </c>
      <c r="D28" s="30">
        <v>2573</v>
      </c>
      <c r="E28" s="30">
        <v>3007</v>
      </c>
      <c r="F28" s="31"/>
      <c r="G28" s="31"/>
      <c r="H28" s="150">
        <v>49.119</v>
      </c>
      <c r="I28" s="150">
        <v>36.385</v>
      </c>
      <c r="J28" s="150">
        <v>69.66</v>
      </c>
      <c r="K28" s="32"/>
    </row>
    <row r="29" spans="1:11" s="33" customFormat="1" ht="11.25" customHeight="1">
      <c r="A29" s="35" t="s">
        <v>21</v>
      </c>
      <c r="B29" s="29"/>
      <c r="C29" s="30">
        <v>490</v>
      </c>
      <c r="D29" s="30">
        <v>654</v>
      </c>
      <c r="E29" s="30">
        <v>791</v>
      </c>
      <c r="F29" s="31"/>
      <c r="G29" s="31"/>
      <c r="H29" s="150">
        <v>3.792</v>
      </c>
      <c r="I29" s="150">
        <v>8.259</v>
      </c>
      <c r="J29" s="150">
        <v>13.315</v>
      </c>
      <c r="K29" s="32"/>
    </row>
    <row r="30" spans="1:11" s="33" customFormat="1" ht="11.25" customHeight="1">
      <c r="A30" s="35" t="s">
        <v>22</v>
      </c>
      <c r="B30" s="29"/>
      <c r="C30" s="30">
        <v>306</v>
      </c>
      <c r="D30" s="30">
        <v>355</v>
      </c>
      <c r="E30" s="30">
        <v>522</v>
      </c>
      <c r="F30" s="31"/>
      <c r="G30" s="31"/>
      <c r="H30" s="150">
        <v>4.497</v>
      </c>
      <c r="I30" s="150">
        <v>10.18</v>
      </c>
      <c r="J30" s="150">
        <v>18.7</v>
      </c>
      <c r="K30" s="32"/>
    </row>
    <row r="31" spans="1:11" s="42" customFormat="1" ht="11.25" customHeight="1">
      <c r="A31" s="43" t="s">
        <v>23</v>
      </c>
      <c r="B31" s="37"/>
      <c r="C31" s="38">
        <v>3167</v>
      </c>
      <c r="D31" s="38">
        <v>3582</v>
      </c>
      <c r="E31" s="38">
        <v>4320</v>
      </c>
      <c r="F31" s="39">
        <v>120.60301507537689</v>
      </c>
      <c r="G31" s="40"/>
      <c r="H31" s="151">
        <v>57.408</v>
      </c>
      <c r="I31" s="152">
        <v>54.824</v>
      </c>
      <c r="J31" s="152">
        <v>101.675</v>
      </c>
      <c r="K31" s="41">
        <v>185.4570990806946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>
        <v>674</v>
      </c>
      <c r="E33" s="30">
        <v>2500</v>
      </c>
      <c r="F33" s="31"/>
      <c r="G33" s="31"/>
      <c r="H33" s="150"/>
      <c r="I33" s="150">
        <v>7.9</v>
      </c>
      <c r="J33" s="150">
        <v>25</v>
      </c>
      <c r="K33" s="32"/>
    </row>
    <row r="34" spans="1:11" s="33" customFormat="1" ht="11.25" customHeight="1">
      <c r="A34" s="35" t="s">
        <v>25</v>
      </c>
      <c r="B34" s="29"/>
      <c r="C34" s="30">
        <v>63</v>
      </c>
      <c r="D34" s="30">
        <v>160</v>
      </c>
      <c r="E34" s="30">
        <v>250</v>
      </c>
      <c r="F34" s="31"/>
      <c r="G34" s="31"/>
      <c r="H34" s="150">
        <v>1.4</v>
      </c>
      <c r="I34" s="150">
        <v>3.4</v>
      </c>
      <c r="J34" s="150">
        <v>3.7</v>
      </c>
      <c r="K34" s="32"/>
    </row>
    <row r="35" spans="1:11" s="33" customFormat="1" ht="11.25" customHeight="1">
      <c r="A35" s="35" t="s">
        <v>26</v>
      </c>
      <c r="B35" s="29"/>
      <c r="C35" s="30">
        <v>27</v>
      </c>
      <c r="D35" s="30">
        <v>60</v>
      </c>
      <c r="E35" s="30">
        <v>2200</v>
      </c>
      <c r="F35" s="31"/>
      <c r="G35" s="31"/>
      <c r="H35" s="150">
        <v>0.405</v>
      </c>
      <c r="I35" s="150">
        <v>1</v>
      </c>
      <c r="J35" s="150">
        <v>46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160</v>
      </c>
      <c r="F36" s="31"/>
      <c r="G36" s="31"/>
      <c r="H36" s="150"/>
      <c r="I36" s="150"/>
      <c r="J36" s="150">
        <v>2.6</v>
      </c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894</v>
      </c>
      <c r="E37" s="38">
        <v>5110</v>
      </c>
      <c r="F37" s="39">
        <v>571.5883668903803</v>
      </c>
      <c r="G37" s="40"/>
      <c r="H37" s="151">
        <v>1.805</v>
      </c>
      <c r="I37" s="152">
        <v>12.3</v>
      </c>
      <c r="J37" s="152">
        <v>77.3</v>
      </c>
      <c r="K37" s="41">
        <v>628.4552845528455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226</v>
      </c>
      <c r="D39" s="38">
        <v>220</v>
      </c>
      <c r="E39" s="38">
        <v>180</v>
      </c>
      <c r="F39" s="39">
        <v>81.81818181818181</v>
      </c>
      <c r="G39" s="40"/>
      <c r="H39" s="151">
        <v>2.147</v>
      </c>
      <c r="I39" s="152">
        <v>2</v>
      </c>
      <c r="J39" s="152">
        <v>1.5</v>
      </c>
      <c r="K39" s="41">
        <v>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5344</v>
      </c>
      <c r="D41" s="30">
        <v>5844</v>
      </c>
      <c r="E41" s="30">
        <v>5984</v>
      </c>
      <c r="F41" s="31"/>
      <c r="G41" s="31"/>
      <c r="H41" s="150">
        <v>59.205</v>
      </c>
      <c r="I41" s="150">
        <v>7.198</v>
      </c>
      <c r="J41" s="150">
        <v>71.634</v>
      </c>
      <c r="K41" s="32"/>
    </row>
    <row r="42" spans="1:11" s="33" customFormat="1" ht="11.25" customHeight="1">
      <c r="A42" s="35" t="s">
        <v>31</v>
      </c>
      <c r="B42" s="29"/>
      <c r="C42" s="30">
        <v>13718</v>
      </c>
      <c r="D42" s="30">
        <v>15037</v>
      </c>
      <c r="E42" s="30">
        <v>13476</v>
      </c>
      <c r="F42" s="31"/>
      <c r="G42" s="31"/>
      <c r="H42" s="150">
        <v>235.214</v>
      </c>
      <c r="I42" s="150">
        <v>181.992</v>
      </c>
      <c r="J42" s="150">
        <v>243.884</v>
      </c>
      <c r="K42" s="32"/>
    </row>
    <row r="43" spans="1:11" s="33" customFormat="1" ht="11.25" customHeight="1">
      <c r="A43" s="35" t="s">
        <v>32</v>
      </c>
      <c r="B43" s="29"/>
      <c r="C43" s="30">
        <v>12880</v>
      </c>
      <c r="D43" s="30">
        <v>10393</v>
      </c>
      <c r="E43" s="30">
        <v>10044</v>
      </c>
      <c r="F43" s="31"/>
      <c r="G43" s="31"/>
      <c r="H43" s="150">
        <v>128.32</v>
      </c>
      <c r="I43" s="150">
        <v>83.622</v>
      </c>
      <c r="J43" s="150">
        <v>236.254</v>
      </c>
      <c r="K43" s="32"/>
    </row>
    <row r="44" spans="1:11" s="33" customFormat="1" ht="11.25" customHeight="1">
      <c r="A44" s="35" t="s">
        <v>33</v>
      </c>
      <c r="B44" s="29"/>
      <c r="C44" s="30">
        <v>23804</v>
      </c>
      <c r="D44" s="30">
        <v>26400</v>
      </c>
      <c r="E44" s="30">
        <v>21973</v>
      </c>
      <c r="F44" s="31"/>
      <c r="G44" s="31"/>
      <c r="H44" s="150">
        <v>428.472</v>
      </c>
      <c r="I44" s="150">
        <v>151.733</v>
      </c>
      <c r="J44" s="150">
        <v>126.98</v>
      </c>
      <c r="K44" s="32"/>
    </row>
    <row r="45" spans="1:11" s="33" customFormat="1" ht="11.25" customHeight="1">
      <c r="A45" s="35" t="s">
        <v>34</v>
      </c>
      <c r="B45" s="29"/>
      <c r="C45" s="30">
        <v>6704</v>
      </c>
      <c r="D45" s="30">
        <v>7699</v>
      </c>
      <c r="E45" s="30">
        <v>7919</v>
      </c>
      <c r="F45" s="31"/>
      <c r="G45" s="31"/>
      <c r="H45" s="150">
        <v>60.78</v>
      </c>
      <c r="I45" s="150">
        <v>23.942</v>
      </c>
      <c r="J45" s="150">
        <v>80.371</v>
      </c>
      <c r="K45" s="32"/>
    </row>
    <row r="46" spans="1:11" s="33" customFormat="1" ht="11.25" customHeight="1">
      <c r="A46" s="35" t="s">
        <v>35</v>
      </c>
      <c r="B46" s="29"/>
      <c r="C46" s="30">
        <v>2471</v>
      </c>
      <c r="D46" s="30">
        <v>3038</v>
      </c>
      <c r="E46" s="30">
        <v>3309</v>
      </c>
      <c r="F46" s="31"/>
      <c r="G46" s="31"/>
      <c r="H46" s="150">
        <v>35.842</v>
      </c>
      <c r="I46" s="150">
        <v>26.878</v>
      </c>
      <c r="J46" s="150">
        <v>53.808</v>
      </c>
      <c r="K46" s="32"/>
    </row>
    <row r="47" spans="1:11" s="33" customFormat="1" ht="11.25" customHeight="1">
      <c r="A47" s="35" t="s">
        <v>36</v>
      </c>
      <c r="B47" s="29"/>
      <c r="C47" s="30">
        <v>3921</v>
      </c>
      <c r="D47" s="30">
        <v>319</v>
      </c>
      <c r="E47" s="30">
        <v>3885</v>
      </c>
      <c r="F47" s="31"/>
      <c r="G47" s="31"/>
      <c r="H47" s="150">
        <v>60.578</v>
      </c>
      <c r="I47" s="150">
        <v>3.938</v>
      </c>
      <c r="J47" s="150">
        <v>63.05</v>
      </c>
      <c r="K47" s="32"/>
    </row>
    <row r="48" spans="1:11" s="33" customFormat="1" ht="11.25" customHeight="1">
      <c r="A48" s="35" t="s">
        <v>37</v>
      </c>
      <c r="B48" s="29"/>
      <c r="C48" s="30">
        <v>13577</v>
      </c>
      <c r="D48" s="30">
        <v>17803</v>
      </c>
      <c r="E48" s="30">
        <v>17717</v>
      </c>
      <c r="F48" s="31"/>
      <c r="G48" s="31"/>
      <c r="H48" s="150">
        <v>190.078</v>
      </c>
      <c r="I48" s="150">
        <v>178.03</v>
      </c>
      <c r="J48" s="150">
        <v>240.951</v>
      </c>
      <c r="K48" s="32"/>
    </row>
    <row r="49" spans="1:11" s="33" customFormat="1" ht="11.25" customHeight="1">
      <c r="A49" s="35" t="s">
        <v>38</v>
      </c>
      <c r="B49" s="29"/>
      <c r="C49" s="30">
        <v>14419</v>
      </c>
      <c r="D49" s="30">
        <v>12950</v>
      </c>
      <c r="E49" s="30">
        <v>11986</v>
      </c>
      <c r="F49" s="31"/>
      <c r="G49" s="31"/>
      <c r="H49" s="150">
        <v>240.28</v>
      </c>
      <c r="I49" s="150">
        <v>55.108</v>
      </c>
      <c r="J49" s="150">
        <v>186.88</v>
      </c>
      <c r="K49" s="32"/>
    </row>
    <row r="50" spans="1:11" s="42" customFormat="1" ht="11.25" customHeight="1">
      <c r="A50" s="43" t="s">
        <v>39</v>
      </c>
      <c r="B50" s="37"/>
      <c r="C50" s="38">
        <v>96838</v>
      </c>
      <c r="D50" s="38">
        <v>99483</v>
      </c>
      <c r="E50" s="38">
        <v>96293</v>
      </c>
      <c r="F50" s="39">
        <v>96.79342199169707</v>
      </c>
      <c r="G50" s="40"/>
      <c r="H50" s="151">
        <v>1438.769</v>
      </c>
      <c r="I50" s="152">
        <v>712.4409999999999</v>
      </c>
      <c r="J50" s="152">
        <v>1303.812</v>
      </c>
      <c r="K50" s="41">
        <v>183.00631210163368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284</v>
      </c>
      <c r="D54" s="30">
        <v>615</v>
      </c>
      <c r="E54" s="30">
        <v>570</v>
      </c>
      <c r="F54" s="31"/>
      <c r="G54" s="31"/>
      <c r="H54" s="150">
        <v>1.532</v>
      </c>
      <c r="I54" s="150">
        <v>1.215</v>
      </c>
      <c r="J54" s="150">
        <v>5.05</v>
      </c>
      <c r="K54" s="32"/>
    </row>
    <row r="55" spans="1:11" s="33" customFormat="1" ht="11.25" customHeight="1">
      <c r="A55" s="35" t="s">
        <v>42</v>
      </c>
      <c r="B55" s="29"/>
      <c r="C55" s="30">
        <v>5199</v>
      </c>
      <c r="D55" s="30">
        <v>3987</v>
      </c>
      <c r="E55" s="30">
        <v>4104</v>
      </c>
      <c r="F55" s="31"/>
      <c r="G55" s="31"/>
      <c r="H55" s="150">
        <v>53.084</v>
      </c>
      <c r="I55" s="150">
        <v>34.235</v>
      </c>
      <c r="J55" s="150">
        <v>37.387</v>
      </c>
      <c r="K55" s="32"/>
    </row>
    <row r="56" spans="1:11" s="33" customFormat="1" ht="11.25" customHeight="1">
      <c r="A56" s="35" t="s">
        <v>43</v>
      </c>
      <c r="B56" s="29"/>
      <c r="C56" s="30">
        <v>335</v>
      </c>
      <c r="D56" s="30">
        <v>310</v>
      </c>
      <c r="E56" s="30">
        <v>517</v>
      </c>
      <c r="F56" s="31"/>
      <c r="G56" s="31"/>
      <c r="H56" s="150">
        <v>0.685</v>
      </c>
      <c r="I56" s="150">
        <v>0.54</v>
      </c>
      <c r="J56" s="150">
        <v>0.41</v>
      </c>
      <c r="K56" s="32"/>
    </row>
    <row r="57" spans="1:11" s="33" customFormat="1" ht="11.25" customHeight="1">
      <c r="A57" s="35" t="s">
        <v>44</v>
      </c>
      <c r="B57" s="29"/>
      <c r="C57" s="30">
        <v>829</v>
      </c>
      <c r="D57" s="30"/>
      <c r="E57" s="30"/>
      <c r="F57" s="31"/>
      <c r="G57" s="31"/>
      <c r="H57" s="150">
        <v>7.461</v>
      </c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5398</v>
      </c>
      <c r="D58" s="30">
        <v>4585</v>
      </c>
      <c r="E58" s="30">
        <v>4573</v>
      </c>
      <c r="F58" s="31"/>
      <c r="G58" s="31"/>
      <c r="H58" s="150">
        <v>107.33</v>
      </c>
      <c r="I58" s="150">
        <v>126.63</v>
      </c>
      <c r="J58" s="150">
        <v>120.854</v>
      </c>
      <c r="K58" s="32"/>
    </row>
    <row r="59" spans="1:11" s="42" customFormat="1" ht="11.25" customHeight="1">
      <c r="A59" s="36" t="s">
        <v>46</v>
      </c>
      <c r="B59" s="37"/>
      <c r="C59" s="38">
        <v>12045</v>
      </c>
      <c r="D59" s="38">
        <v>9497</v>
      </c>
      <c r="E59" s="38">
        <v>9764</v>
      </c>
      <c r="F59" s="39">
        <v>102.81141413077815</v>
      </c>
      <c r="G59" s="40"/>
      <c r="H59" s="151">
        <v>170.09199999999998</v>
      </c>
      <c r="I59" s="152">
        <v>162.62</v>
      </c>
      <c r="J59" s="152">
        <v>163.701</v>
      </c>
      <c r="K59" s="41">
        <v>100.66473988439306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18</v>
      </c>
      <c r="D61" s="30"/>
      <c r="E61" s="30"/>
      <c r="F61" s="31"/>
      <c r="G61" s="31"/>
      <c r="H61" s="150">
        <v>0.173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50">
        <v>0.296</v>
      </c>
      <c r="I62" s="150">
        <v>0.281</v>
      </c>
      <c r="J62" s="150">
        <v>0.317</v>
      </c>
      <c r="K62" s="32"/>
    </row>
    <row r="63" spans="1:11" s="33" customFormat="1" ht="11.25" customHeight="1">
      <c r="A63" s="35" t="s">
        <v>49</v>
      </c>
      <c r="B63" s="29"/>
      <c r="C63" s="30">
        <v>48</v>
      </c>
      <c r="D63" s="30">
        <v>70</v>
      </c>
      <c r="E63" s="30">
        <v>63</v>
      </c>
      <c r="F63" s="31"/>
      <c r="G63" s="31"/>
      <c r="H63" s="150">
        <v>0.034</v>
      </c>
      <c r="I63" s="150">
        <v>0.307</v>
      </c>
      <c r="J63" s="150">
        <v>0.225</v>
      </c>
      <c r="K63" s="32"/>
    </row>
    <row r="64" spans="1:11" s="42" customFormat="1" ht="11.25" customHeight="1">
      <c r="A64" s="36" t="s">
        <v>50</v>
      </c>
      <c r="B64" s="37"/>
      <c r="C64" s="38">
        <v>106</v>
      </c>
      <c r="D64" s="38">
        <v>110</v>
      </c>
      <c r="E64" s="38">
        <v>103</v>
      </c>
      <c r="F64" s="39">
        <v>93.63636363636364</v>
      </c>
      <c r="G64" s="40"/>
      <c r="H64" s="151">
        <v>0.503</v>
      </c>
      <c r="I64" s="152">
        <v>0.5880000000000001</v>
      </c>
      <c r="J64" s="152">
        <v>0.542</v>
      </c>
      <c r="K64" s="41">
        <v>92.17687074829931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152</v>
      </c>
      <c r="D66" s="38">
        <v>200</v>
      </c>
      <c r="E66" s="38">
        <v>130</v>
      </c>
      <c r="F66" s="39">
        <v>65</v>
      </c>
      <c r="G66" s="40"/>
      <c r="H66" s="151">
        <v>0.7</v>
      </c>
      <c r="I66" s="152">
        <v>0.96</v>
      </c>
      <c r="J66" s="152">
        <v>0.59</v>
      </c>
      <c r="K66" s="41">
        <v>61.458333333333336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13981</v>
      </c>
      <c r="D68" s="30">
        <v>12500</v>
      </c>
      <c r="E68" s="30">
        <v>13000</v>
      </c>
      <c r="F68" s="31"/>
      <c r="G68" s="31"/>
      <c r="H68" s="150">
        <v>225.793</v>
      </c>
      <c r="I68" s="150">
        <v>160</v>
      </c>
      <c r="J68" s="150">
        <v>180</v>
      </c>
      <c r="K68" s="32"/>
    </row>
    <row r="69" spans="1:11" s="33" customFormat="1" ht="11.25" customHeight="1">
      <c r="A69" s="35" t="s">
        <v>53</v>
      </c>
      <c r="B69" s="29"/>
      <c r="C69" s="30">
        <v>4859</v>
      </c>
      <c r="D69" s="30">
        <v>5300</v>
      </c>
      <c r="E69" s="30">
        <v>5600</v>
      </c>
      <c r="F69" s="31"/>
      <c r="G69" s="31"/>
      <c r="H69" s="150">
        <v>66.704</v>
      </c>
      <c r="I69" s="150">
        <v>48</v>
      </c>
      <c r="J69" s="150">
        <v>61</v>
      </c>
      <c r="K69" s="32"/>
    </row>
    <row r="70" spans="1:11" s="42" customFormat="1" ht="11.25" customHeight="1">
      <c r="A70" s="36" t="s">
        <v>54</v>
      </c>
      <c r="B70" s="37"/>
      <c r="C70" s="38">
        <v>18840</v>
      </c>
      <c r="D70" s="38">
        <v>17800</v>
      </c>
      <c r="E70" s="38">
        <v>18600</v>
      </c>
      <c r="F70" s="39">
        <v>104.49438202247191</v>
      </c>
      <c r="G70" s="40"/>
      <c r="H70" s="151">
        <v>292.497</v>
      </c>
      <c r="I70" s="152">
        <v>208</v>
      </c>
      <c r="J70" s="152">
        <v>241</v>
      </c>
      <c r="K70" s="41">
        <v>115.86538461538461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21</v>
      </c>
      <c r="D72" s="30">
        <v>13</v>
      </c>
      <c r="E72" s="30">
        <v>13</v>
      </c>
      <c r="F72" s="31"/>
      <c r="G72" s="31"/>
      <c r="H72" s="150">
        <v>0.055</v>
      </c>
      <c r="I72" s="150">
        <v>0.018</v>
      </c>
      <c r="J72" s="150">
        <v>0.04</v>
      </c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11</v>
      </c>
      <c r="E73" s="30">
        <v>11</v>
      </c>
      <c r="F73" s="31"/>
      <c r="G73" s="31"/>
      <c r="H73" s="150">
        <v>0.01</v>
      </c>
      <c r="I73" s="150">
        <v>0.06</v>
      </c>
      <c r="J73" s="150">
        <v>0.01</v>
      </c>
      <c r="K73" s="32"/>
    </row>
    <row r="74" spans="1:11" s="33" customFormat="1" ht="11.25" customHeight="1">
      <c r="A74" s="35" t="s">
        <v>57</v>
      </c>
      <c r="B74" s="29"/>
      <c r="C74" s="30">
        <v>101</v>
      </c>
      <c r="D74" s="30">
        <v>320</v>
      </c>
      <c r="E74" s="30">
        <v>150</v>
      </c>
      <c r="F74" s="31"/>
      <c r="G74" s="31"/>
      <c r="H74" s="150">
        <v>1.515</v>
      </c>
      <c r="I74" s="150">
        <v>7.2</v>
      </c>
      <c r="J74" s="150">
        <v>2.4</v>
      </c>
      <c r="K74" s="32"/>
    </row>
    <row r="75" spans="1:11" s="33" customFormat="1" ht="11.25" customHeight="1">
      <c r="A75" s="35" t="s">
        <v>58</v>
      </c>
      <c r="B75" s="29"/>
      <c r="C75" s="30">
        <v>289</v>
      </c>
      <c r="D75" s="30">
        <v>308</v>
      </c>
      <c r="E75" s="30">
        <v>263</v>
      </c>
      <c r="F75" s="31"/>
      <c r="G75" s="31"/>
      <c r="H75" s="150">
        <v>2.736</v>
      </c>
      <c r="I75" s="150">
        <v>2.416</v>
      </c>
      <c r="J75" s="150">
        <v>2.198</v>
      </c>
      <c r="K75" s="32"/>
    </row>
    <row r="76" spans="1:11" s="33" customFormat="1" ht="11.25" customHeight="1">
      <c r="A76" s="35" t="s">
        <v>59</v>
      </c>
      <c r="B76" s="29"/>
      <c r="C76" s="30">
        <v>329</v>
      </c>
      <c r="D76" s="30">
        <v>124</v>
      </c>
      <c r="E76" s="30">
        <v>124</v>
      </c>
      <c r="F76" s="31"/>
      <c r="G76" s="31"/>
      <c r="H76" s="150">
        <v>3.282</v>
      </c>
      <c r="I76" s="150">
        <v>1.155</v>
      </c>
      <c r="J76" s="150">
        <v>1.155</v>
      </c>
      <c r="K76" s="32"/>
    </row>
    <row r="77" spans="1:11" s="33" customFormat="1" ht="11.25" customHeight="1">
      <c r="A77" s="35" t="s">
        <v>60</v>
      </c>
      <c r="B77" s="29"/>
      <c r="C77" s="30">
        <v>178</v>
      </c>
      <c r="D77" s="30">
        <v>294</v>
      </c>
      <c r="E77" s="30">
        <v>420</v>
      </c>
      <c r="F77" s="31"/>
      <c r="G77" s="31"/>
      <c r="H77" s="150">
        <v>2.183</v>
      </c>
      <c r="I77" s="150">
        <v>10.29</v>
      </c>
      <c r="J77" s="150">
        <v>4.3</v>
      </c>
      <c r="K77" s="32"/>
    </row>
    <row r="78" spans="1:11" s="33" customFormat="1" ht="11.25" customHeight="1">
      <c r="A78" s="35" t="s">
        <v>61</v>
      </c>
      <c r="B78" s="29"/>
      <c r="C78" s="30">
        <v>2243</v>
      </c>
      <c r="D78" s="30">
        <v>2000</v>
      </c>
      <c r="E78" s="30">
        <v>2000</v>
      </c>
      <c r="F78" s="31"/>
      <c r="G78" s="31"/>
      <c r="H78" s="150">
        <v>14.598</v>
      </c>
      <c r="I78" s="150">
        <v>34</v>
      </c>
      <c r="J78" s="150">
        <v>34</v>
      </c>
      <c r="K78" s="32"/>
    </row>
    <row r="79" spans="1:11" s="33" customFormat="1" ht="11.25" customHeight="1">
      <c r="A79" s="35" t="s">
        <v>62</v>
      </c>
      <c r="B79" s="29"/>
      <c r="C79" s="30">
        <v>943</v>
      </c>
      <c r="D79" s="30">
        <v>3000</v>
      </c>
      <c r="E79" s="30">
        <v>4000</v>
      </c>
      <c r="F79" s="31"/>
      <c r="G79" s="31"/>
      <c r="H79" s="150">
        <v>7.884</v>
      </c>
      <c r="I79" s="150">
        <v>60</v>
      </c>
      <c r="J79" s="150">
        <v>54</v>
      </c>
      <c r="K79" s="32"/>
    </row>
    <row r="80" spans="1:11" s="42" customFormat="1" ht="11.25" customHeight="1">
      <c r="A80" s="43" t="s">
        <v>63</v>
      </c>
      <c r="B80" s="37"/>
      <c r="C80" s="38">
        <v>4109</v>
      </c>
      <c r="D80" s="38">
        <v>6070</v>
      </c>
      <c r="E80" s="38">
        <v>6981</v>
      </c>
      <c r="F80" s="39">
        <v>115.00823723228996</v>
      </c>
      <c r="G80" s="40"/>
      <c r="H80" s="151">
        <v>32.263</v>
      </c>
      <c r="I80" s="152">
        <v>115.139</v>
      </c>
      <c r="J80" s="152">
        <v>98.10300000000001</v>
      </c>
      <c r="K80" s="41">
        <v>85.20397085262162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45</v>
      </c>
      <c r="F83" s="31"/>
      <c r="G83" s="31"/>
      <c r="H83" s="150">
        <v>0.214</v>
      </c>
      <c r="I83" s="150">
        <v>0.206</v>
      </c>
      <c r="J83" s="150">
        <v>0.17</v>
      </c>
      <c r="K83" s="32"/>
    </row>
    <row r="84" spans="1:11" s="42" customFormat="1" ht="11.25" customHeight="1">
      <c r="A84" s="36" t="s">
        <v>66</v>
      </c>
      <c r="B84" s="37"/>
      <c r="C84" s="38">
        <v>55</v>
      </c>
      <c r="D84" s="38">
        <v>55</v>
      </c>
      <c r="E84" s="38">
        <v>45</v>
      </c>
      <c r="F84" s="39">
        <v>81.81818181818181</v>
      </c>
      <c r="G84" s="40"/>
      <c r="H84" s="151">
        <v>0.214</v>
      </c>
      <c r="I84" s="152">
        <v>0.206</v>
      </c>
      <c r="J84" s="152">
        <v>0.17</v>
      </c>
      <c r="K84" s="41">
        <v>82.5242718446602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143634</v>
      </c>
      <c r="D87" s="53">
        <v>146797</v>
      </c>
      <c r="E87" s="53">
        <v>150843</v>
      </c>
      <c r="F87" s="54">
        <f>IF(D87&gt;0,100*E87/D87,0)</f>
        <v>102.75618711554051</v>
      </c>
      <c r="G87" s="40"/>
      <c r="H87" s="155">
        <v>2139.4179999999997</v>
      </c>
      <c r="I87" s="156">
        <v>1428.9109999999998</v>
      </c>
      <c r="J87" s="156">
        <v>2152.252</v>
      </c>
      <c r="K87" s="54">
        <f>IF(I87&gt;0,100*J87/I87,0)</f>
        <v>150.6218371893001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219</v>
      </c>
      <c r="D9" s="30">
        <v>220</v>
      </c>
      <c r="E9" s="30">
        <v>220</v>
      </c>
      <c r="F9" s="31"/>
      <c r="G9" s="31"/>
      <c r="H9" s="150">
        <v>9.026</v>
      </c>
      <c r="I9" s="150">
        <v>7.04</v>
      </c>
      <c r="J9" s="150">
        <v>7.04</v>
      </c>
      <c r="K9" s="32"/>
    </row>
    <row r="10" spans="1:11" s="33" customFormat="1" ht="11.25" customHeight="1">
      <c r="A10" s="35" t="s">
        <v>8</v>
      </c>
      <c r="B10" s="29"/>
      <c r="C10" s="30">
        <v>120</v>
      </c>
      <c r="D10" s="30">
        <v>120</v>
      </c>
      <c r="E10" s="30">
        <v>120</v>
      </c>
      <c r="F10" s="31"/>
      <c r="G10" s="31"/>
      <c r="H10" s="150">
        <v>3.88</v>
      </c>
      <c r="I10" s="150">
        <v>3.965</v>
      </c>
      <c r="J10" s="150">
        <v>3.965</v>
      </c>
      <c r="K10" s="32"/>
    </row>
    <row r="11" spans="1:11" s="33" customFormat="1" ht="11.25" customHeight="1">
      <c r="A11" s="28" t="s">
        <v>9</v>
      </c>
      <c r="B11" s="29"/>
      <c r="C11" s="30">
        <v>145</v>
      </c>
      <c r="D11" s="30">
        <v>145</v>
      </c>
      <c r="E11" s="30">
        <v>145</v>
      </c>
      <c r="F11" s="31"/>
      <c r="G11" s="31"/>
      <c r="H11" s="150">
        <v>4.29</v>
      </c>
      <c r="I11" s="150">
        <v>4.248</v>
      </c>
      <c r="J11" s="150">
        <v>4.248</v>
      </c>
      <c r="K11" s="32"/>
    </row>
    <row r="12" spans="1:11" s="33" customFormat="1" ht="11.25" customHeight="1">
      <c r="A12" s="35" t="s">
        <v>10</v>
      </c>
      <c r="B12" s="29"/>
      <c r="C12" s="30">
        <v>259</v>
      </c>
      <c r="D12" s="30">
        <v>259</v>
      </c>
      <c r="E12" s="30">
        <v>259</v>
      </c>
      <c r="F12" s="31"/>
      <c r="G12" s="31"/>
      <c r="H12" s="150">
        <v>8.741</v>
      </c>
      <c r="I12" s="150">
        <v>8.7</v>
      </c>
      <c r="J12" s="150">
        <v>8.7</v>
      </c>
      <c r="K12" s="32"/>
    </row>
    <row r="13" spans="1:11" s="42" customFormat="1" ht="11.25" customHeight="1">
      <c r="A13" s="36" t="s">
        <v>11</v>
      </c>
      <c r="B13" s="37"/>
      <c r="C13" s="38">
        <v>743</v>
      </c>
      <c r="D13" s="38">
        <v>744</v>
      </c>
      <c r="E13" s="38">
        <v>744</v>
      </c>
      <c r="F13" s="39">
        <v>100</v>
      </c>
      <c r="G13" s="40"/>
      <c r="H13" s="151">
        <v>25.936999999999998</v>
      </c>
      <c r="I13" s="152">
        <v>23.953</v>
      </c>
      <c r="J13" s="152">
        <v>23.953</v>
      </c>
      <c r="K13" s="41">
        <v>99.99999999999999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73</v>
      </c>
      <c r="D15" s="38">
        <v>75</v>
      </c>
      <c r="E15" s="38">
        <v>55</v>
      </c>
      <c r="F15" s="39">
        <v>73.33333333333333</v>
      </c>
      <c r="G15" s="40"/>
      <c r="H15" s="151">
        <v>1.545</v>
      </c>
      <c r="I15" s="152">
        <v>1.1</v>
      </c>
      <c r="J15" s="152">
        <v>1.133</v>
      </c>
      <c r="K15" s="41">
        <v>102.99999999999999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1</v>
      </c>
      <c r="E17" s="38">
        <v>1</v>
      </c>
      <c r="F17" s="39">
        <v>100</v>
      </c>
      <c r="G17" s="40"/>
      <c r="H17" s="151">
        <v>0.482</v>
      </c>
      <c r="I17" s="152">
        <v>0.069</v>
      </c>
      <c r="J17" s="152">
        <v>0.069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106</v>
      </c>
      <c r="D19" s="30">
        <v>106</v>
      </c>
      <c r="E19" s="30">
        <v>106</v>
      </c>
      <c r="F19" s="31"/>
      <c r="G19" s="31"/>
      <c r="H19" s="150">
        <v>2.537</v>
      </c>
      <c r="I19" s="150">
        <v>2.544</v>
      </c>
      <c r="J19" s="150">
        <v>2.544</v>
      </c>
      <c r="K19" s="32"/>
    </row>
    <row r="20" spans="1:11" s="33" customFormat="1" ht="11.25" customHeight="1">
      <c r="A20" s="35" t="s">
        <v>15</v>
      </c>
      <c r="B20" s="29"/>
      <c r="C20" s="30">
        <v>124</v>
      </c>
      <c r="D20" s="30">
        <v>125</v>
      </c>
      <c r="E20" s="30">
        <v>124</v>
      </c>
      <c r="F20" s="31"/>
      <c r="G20" s="31"/>
      <c r="H20" s="150">
        <v>2.723</v>
      </c>
      <c r="I20" s="150">
        <v>3.125</v>
      </c>
      <c r="J20" s="150">
        <v>2.98</v>
      </c>
      <c r="K20" s="32"/>
    </row>
    <row r="21" spans="1:11" s="33" customFormat="1" ht="11.25" customHeight="1">
      <c r="A21" s="35" t="s">
        <v>16</v>
      </c>
      <c r="B21" s="29"/>
      <c r="C21" s="30">
        <v>166</v>
      </c>
      <c r="D21" s="30">
        <v>166</v>
      </c>
      <c r="E21" s="30">
        <v>164</v>
      </c>
      <c r="F21" s="31"/>
      <c r="G21" s="31"/>
      <c r="H21" s="150">
        <v>3.792</v>
      </c>
      <c r="I21" s="150">
        <v>3.984</v>
      </c>
      <c r="J21" s="150">
        <v>3.69</v>
      </c>
      <c r="K21" s="32"/>
    </row>
    <row r="22" spans="1:11" s="42" customFormat="1" ht="11.25" customHeight="1">
      <c r="A22" s="36" t="s">
        <v>17</v>
      </c>
      <c r="B22" s="37"/>
      <c r="C22" s="38">
        <v>396</v>
      </c>
      <c r="D22" s="38">
        <v>397</v>
      </c>
      <c r="E22" s="38">
        <v>394</v>
      </c>
      <c r="F22" s="39">
        <v>99.24433249370277</v>
      </c>
      <c r="G22" s="40"/>
      <c r="H22" s="151">
        <v>9.052</v>
      </c>
      <c r="I22" s="152">
        <v>9.653</v>
      </c>
      <c r="J22" s="152">
        <v>9.214</v>
      </c>
      <c r="K22" s="41">
        <v>95.45219102869575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466</v>
      </c>
      <c r="D24" s="38">
        <v>368</v>
      </c>
      <c r="E24" s="38">
        <v>364</v>
      </c>
      <c r="F24" s="39">
        <v>98.91304347826087</v>
      </c>
      <c r="G24" s="40"/>
      <c r="H24" s="151">
        <v>9.834</v>
      </c>
      <c r="I24" s="152">
        <v>7.481</v>
      </c>
      <c r="J24" s="152">
        <v>7.856</v>
      </c>
      <c r="K24" s="41">
        <v>105.01269883705388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107</v>
      </c>
      <c r="D26" s="38">
        <v>105</v>
      </c>
      <c r="E26" s="38">
        <v>100</v>
      </c>
      <c r="F26" s="39">
        <v>95.23809523809524</v>
      </c>
      <c r="G26" s="40"/>
      <c r="H26" s="151">
        <v>4.602</v>
      </c>
      <c r="I26" s="152">
        <v>2.8</v>
      </c>
      <c r="J26" s="152">
        <v>2.8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3</v>
      </c>
      <c r="E28" s="30">
        <v>1</v>
      </c>
      <c r="F28" s="31"/>
      <c r="G28" s="31"/>
      <c r="H28" s="150">
        <v>0.06</v>
      </c>
      <c r="I28" s="150">
        <v>0.06</v>
      </c>
      <c r="J28" s="150">
        <v>0.028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6</v>
      </c>
      <c r="D30" s="30">
        <v>14</v>
      </c>
      <c r="E30" s="30">
        <v>8</v>
      </c>
      <c r="F30" s="31"/>
      <c r="G30" s="31"/>
      <c r="H30" s="150">
        <v>0.176</v>
      </c>
      <c r="I30" s="150">
        <v>0.42</v>
      </c>
      <c r="J30" s="150">
        <v>0.24</v>
      </c>
      <c r="K30" s="32"/>
    </row>
    <row r="31" spans="1:11" s="42" customFormat="1" ht="11.25" customHeight="1">
      <c r="A31" s="43" t="s">
        <v>23</v>
      </c>
      <c r="B31" s="37"/>
      <c r="C31" s="38">
        <v>8</v>
      </c>
      <c r="D31" s="38">
        <v>17</v>
      </c>
      <c r="E31" s="38">
        <v>9</v>
      </c>
      <c r="F31" s="39">
        <v>52.94117647058823</v>
      </c>
      <c r="G31" s="40"/>
      <c r="H31" s="151">
        <v>0.236</v>
      </c>
      <c r="I31" s="152">
        <v>0.48</v>
      </c>
      <c r="J31" s="152">
        <v>0.268</v>
      </c>
      <c r="K31" s="41">
        <v>55.833333333333336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255</v>
      </c>
      <c r="D33" s="30">
        <v>210</v>
      </c>
      <c r="E33" s="30">
        <v>250</v>
      </c>
      <c r="F33" s="31"/>
      <c r="G33" s="31"/>
      <c r="H33" s="150">
        <v>6.137</v>
      </c>
      <c r="I33" s="150">
        <v>5.73</v>
      </c>
      <c r="J33" s="150">
        <v>5.1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160</v>
      </c>
      <c r="F34" s="31"/>
      <c r="G34" s="31"/>
      <c r="H34" s="150">
        <v>4.493</v>
      </c>
      <c r="I34" s="150">
        <v>4.4</v>
      </c>
      <c r="J34" s="150">
        <v>3.96</v>
      </c>
      <c r="K34" s="32"/>
    </row>
    <row r="35" spans="1:11" s="33" customFormat="1" ht="11.25" customHeight="1">
      <c r="A35" s="35" t="s">
        <v>26</v>
      </c>
      <c r="B35" s="29"/>
      <c r="C35" s="30">
        <v>93</v>
      </c>
      <c r="D35" s="30">
        <v>80</v>
      </c>
      <c r="E35" s="30">
        <v>90</v>
      </c>
      <c r="F35" s="31"/>
      <c r="G35" s="31"/>
      <c r="H35" s="150">
        <v>2.283</v>
      </c>
      <c r="I35" s="150">
        <v>2</v>
      </c>
      <c r="J35" s="150">
        <v>2.2</v>
      </c>
      <c r="K35" s="32"/>
    </row>
    <row r="36" spans="1:11" s="33" customFormat="1" ht="11.25" customHeight="1">
      <c r="A36" s="35" t="s">
        <v>27</v>
      </c>
      <c r="B36" s="29"/>
      <c r="C36" s="30">
        <v>298</v>
      </c>
      <c r="D36" s="30">
        <v>298</v>
      </c>
      <c r="E36" s="30">
        <v>334</v>
      </c>
      <c r="F36" s="31"/>
      <c r="G36" s="31"/>
      <c r="H36" s="150">
        <v>7.45</v>
      </c>
      <c r="I36" s="150">
        <v>7.45</v>
      </c>
      <c r="J36" s="150">
        <v>8.3</v>
      </c>
      <c r="K36" s="32"/>
    </row>
    <row r="37" spans="1:11" s="42" customFormat="1" ht="11.25" customHeight="1">
      <c r="A37" s="36" t="s">
        <v>28</v>
      </c>
      <c r="B37" s="37"/>
      <c r="C37" s="38">
        <v>830</v>
      </c>
      <c r="D37" s="38">
        <v>768</v>
      </c>
      <c r="E37" s="38">
        <v>834</v>
      </c>
      <c r="F37" s="39">
        <v>108.59375</v>
      </c>
      <c r="G37" s="40"/>
      <c r="H37" s="151">
        <v>20.363</v>
      </c>
      <c r="I37" s="152">
        <v>19.580000000000002</v>
      </c>
      <c r="J37" s="152">
        <v>19.56</v>
      </c>
      <c r="K37" s="41">
        <v>99.89785495403471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127</v>
      </c>
      <c r="D39" s="38">
        <v>120</v>
      </c>
      <c r="E39" s="38">
        <v>120</v>
      </c>
      <c r="F39" s="39">
        <v>100</v>
      </c>
      <c r="G39" s="40"/>
      <c r="H39" s="151">
        <v>3.247</v>
      </c>
      <c r="I39" s="152">
        <v>3</v>
      </c>
      <c r="J39" s="152">
        <v>2.9</v>
      </c>
      <c r="K39" s="41">
        <v>96.66666666666667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7</v>
      </c>
      <c r="D41" s="30">
        <v>5</v>
      </c>
      <c r="E41" s="30">
        <v>4</v>
      </c>
      <c r="F41" s="31"/>
      <c r="G41" s="31"/>
      <c r="H41" s="150">
        <v>0.203</v>
      </c>
      <c r="I41" s="150">
        <v>0.151</v>
      </c>
      <c r="J41" s="150">
        <v>0.112</v>
      </c>
      <c r="K41" s="32"/>
    </row>
    <row r="42" spans="1:11" s="33" customFormat="1" ht="11.25" customHeight="1">
      <c r="A42" s="35" t="s">
        <v>31</v>
      </c>
      <c r="B42" s="29"/>
      <c r="C42" s="30">
        <v>60</v>
      </c>
      <c r="D42" s="30">
        <v>65</v>
      </c>
      <c r="E42" s="30">
        <v>65</v>
      </c>
      <c r="F42" s="31"/>
      <c r="G42" s="31"/>
      <c r="H42" s="150">
        <v>2.121</v>
      </c>
      <c r="I42" s="150">
        <v>2.274</v>
      </c>
      <c r="J42" s="150">
        <v>2.178</v>
      </c>
      <c r="K42" s="32"/>
    </row>
    <row r="43" spans="1:11" s="33" customFormat="1" ht="11.25" customHeight="1">
      <c r="A43" s="35" t="s">
        <v>32</v>
      </c>
      <c r="B43" s="29"/>
      <c r="C43" s="30">
        <v>45</v>
      </c>
      <c r="D43" s="30">
        <v>3</v>
      </c>
      <c r="E43" s="30">
        <v>4</v>
      </c>
      <c r="F43" s="31"/>
      <c r="G43" s="31"/>
      <c r="H43" s="150">
        <v>0.908</v>
      </c>
      <c r="I43" s="150">
        <v>0.078</v>
      </c>
      <c r="J43" s="150">
        <v>0.104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3</v>
      </c>
      <c r="E44" s="30">
        <v>2</v>
      </c>
      <c r="F44" s="31"/>
      <c r="G44" s="31"/>
      <c r="H44" s="150">
        <v>0.174</v>
      </c>
      <c r="I44" s="150">
        <v>0.124</v>
      </c>
      <c r="J44" s="150">
        <v>0.082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20</v>
      </c>
      <c r="E45" s="30">
        <v>15</v>
      </c>
      <c r="F45" s="31"/>
      <c r="G45" s="31"/>
      <c r="H45" s="150">
        <v>0.932</v>
      </c>
      <c r="I45" s="150">
        <v>0.658</v>
      </c>
      <c r="J45" s="150">
        <v>0.48</v>
      </c>
      <c r="K45" s="32"/>
    </row>
    <row r="46" spans="1:11" s="33" customFormat="1" ht="11.25" customHeight="1">
      <c r="A46" s="35" t="s">
        <v>35</v>
      </c>
      <c r="B46" s="29"/>
      <c r="C46" s="30">
        <v>64</v>
      </c>
      <c r="D46" s="30">
        <v>54</v>
      </c>
      <c r="E46" s="30">
        <v>45</v>
      </c>
      <c r="F46" s="31"/>
      <c r="G46" s="31"/>
      <c r="H46" s="150">
        <v>2.56</v>
      </c>
      <c r="I46" s="150">
        <v>1.944</v>
      </c>
      <c r="J46" s="150">
        <v>1.485</v>
      </c>
      <c r="K46" s="32"/>
    </row>
    <row r="47" spans="1:11" s="33" customFormat="1" ht="11.25" customHeight="1">
      <c r="A47" s="35" t="s">
        <v>36</v>
      </c>
      <c r="B47" s="29"/>
      <c r="C47" s="30">
        <v>168</v>
      </c>
      <c r="D47" s="30">
        <v>151</v>
      </c>
      <c r="E47" s="30">
        <v>100</v>
      </c>
      <c r="F47" s="31"/>
      <c r="G47" s="31"/>
      <c r="H47" s="150">
        <v>5.88</v>
      </c>
      <c r="I47" s="150">
        <v>5.285</v>
      </c>
      <c r="J47" s="150">
        <v>3</v>
      </c>
      <c r="K47" s="32"/>
    </row>
    <row r="48" spans="1:11" s="33" customFormat="1" ht="11.25" customHeight="1">
      <c r="A48" s="35" t="s">
        <v>37</v>
      </c>
      <c r="B48" s="29"/>
      <c r="C48" s="30">
        <v>23</v>
      </c>
      <c r="D48" s="30">
        <v>14</v>
      </c>
      <c r="E48" s="30">
        <v>1</v>
      </c>
      <c r="F48" s="31"/>
      <c r="G48" s="31"/>
      <c r="H48" s="150">
        <v>0.875</v>
      </c>
      <c r="I48" s="150">
        <v>0.54</v>
      </c>
      <c r="J48" s="150">
        <v>0.035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4</v>
      </c>
      <c r="E49" s="30">
        <v>5</v>
      </c>
      <c r="F49" s="31"/>
      <c r="G49" s="31"/>
      <c r="H49" s="150">
        <v>0.036</v>
      </c>
      <c r="I49" s="150">
        <v>0.144</v>
      </c>
      <c r="J49" s="150">
        <v>0.175</v>
      </c>
      <c r="K49" s="32"/>
    </row>
    <row r="50" spans="1:11" s="42" customFormat="1" ht="11.25" customHeight="1">
      <c r="A50" s="43" t="s">
        <v>39</v>
      </c>
      <c r="B50" s="37"/>
      <c r="C50" s="38">
        <v>399</v>
      </c>
      <c r="D50" s="38">
        <v>319</v>
      </c>
      <c r="E50" s="38">
        <v>241</v>
      </c>
      <c r="F50" s="39">
        <v>75.54858934169279</v>
      </c>
      <c r="G50" s="40"/>
      <c r="H50" s="151">
        <v>13.688999999999998</v>
      </c>
      <c r="I50" s="152">
        <v>11.197999999999999</v>
      </c>
      <c r="J50" s="152">
        <v>7.651</v>
      </c>
      <c r="K50" s="41">
        <v>68.32470083943562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50</v>
      </c>
      <c r="F52" s="39">
        <v>104.16666666666667</v>
      </c>
      <c r="G52" s="40"/>
      <c r="H52" s="151">
        <v>1.185</v>
      </c>
      <c r="I52" s="152">
        <v>1.185</v>
      </c>
      <c r="J52" s="152">
        <v>1.224</v>
      </c>
      <c r="K52" s="41">
        <v>103.29113924050631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1341</v>
      </c>
      <c r="D54" s="30">
        <v>1680</v>
      </c>
      <c r="E54" s="30">
        <v>1658</v>
      </c>
      <c r="F54" s="31"/>
      <c r="G54" s="31"/>
      <c r="H54" s="150">
        <v>61.686</v>
      </c>
      <c r="I54" s="150">
        <v>68</v>
      </c>
      <c r="J54" s="150">
        <v>66.32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4</v>
      </c>
      <c r="E55" s="30">
        <v>1</v>
      </c>
      <c r="F55" s="31"/>
      <c r="G55" s="31"/>
      <c r="H55" s="150"/>
      <c r="I55" s="150">
        <v>0.112</v>
      </c>
      <c r="J55" s="150">
        <v>0.028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>
        <v>6</v>
      </c>
      <c r="F56" s="31"/>
      <c r="G56" s="31"/>
      <c r="H56" s="150"/>
      <c r="I56" s="150">
        <v>0.099</v>
      </c>
      <c r="J56" s="150">
        <v>0.062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50">
        <v>0.01</v>
      </c>
      <c r="I57" s="150">
        <v>0.01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14</v>
      </c>
      <c r="E58" s="30">
        <v>16</v>
      </c>
      <c r="F58" s="31"/>
      <c r="G58" s="31"/>
      <c r="H58" s="150">
        <v>0.364</v>
      </c>
      <c r="I58" s="150">
        <v>0.35</v>
      </c>
      <c r="J58" s="150">
        <v>0.384</v>
      </c>
      <c r="K58" s="32"/>
    </row>
    <row r="59" spans="1:11" s="42" customFormat="1" ht="11.25" customHeight="1">
      <c r="A59" s="36" t="s">
        <v>46</v>
      </c>
      <c r="B59" s="37"/>
      <c r="C59" s="38">
        <v>1356</v>
      </c>
      <c r="D59" s="38">
        <v>1705</v>
      </c>
      <c r="E59" s="38">
        <v>1681</v>
      </c>
      <c r="F59" s="39">
        <v>98.59237536656892</v>
      </c>
      <c r="G59" s="40"/>
      <c r="H59" s="151">
        <v>62.059999999999995</v>
      </c>
      <c r="I59" s="152">
        <v>68.571</v>
      </c>
      <c r="J59" s="152">
        <v>66.794</v>
      </c>
      <c r="K59" s="41">
        <v>97.40852546995085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1165</v>
      </c>
      <c r="D61" s="30">
        <v>1180</v>
      </c>
      <c r="E61" s="30">
        <v>1100</v>
      </c>
      <c r="F61" s="31"/>
      <c r="G61" s="31"/>
      <c r="H61" s="150">
        <v>31.77</v>
      </c>
      <c r="I61" s="150">
        <v>35.4</v>
      </c>
      <c r="J61" s="150">
        <v>33</v>
      </c>
      <c r="K61" s="32"/>
    </row>
    <row r="62" spans="1:11" s="33" customFormat="1" ht="11.25" customHeight="1">
      <c r="A62" s="35" t="s">
        <v>48</v>
      </c>
      <c r="B62" s="29"/>
      <c r="C62" s="30">
        <v>379</v>
      </c>
      <c r="D62" s="30">
        <v>379</v>
      </c>
      <c r="E62" s="30">
        <v>379</v>
      </c>
      <c r="F62" s="31"/>
      <c r="G62" s="31"/>
      <c r="H62" s="150">
        <v>8.093</v>
      </c>
      <c r="I62" s="150">
        <v>9.15</v>
      </c>
      <c r="J62" s="150">
        <v>9.15</v>
      </c>
      <c r="K62" s="32"/>
    </row>
    <row r="63" spans="1:11" s="33" customFormat="1" ht="11.25" customHeight="1">
      <c r="A63" s="35" t="s">
        <v>49</v>
      </c>
      <c r="B63" s="29"/>
      <c r="C63" s="30">
        <v>436</v>
      </c>
      <c r="D63" s="30">
        <v>435</v>
      </c>
      <c r="E63" s="30">
        <v>539</v>
      </c>
      <c r="F63" s="31"/>
      <c r="G63" s="31"/>
      <c r="H63" s="150">
        <v>19.71</v>
      </c>
      <c r="I63" s="150">
        <v>19.531</v>
      </c>
      <c r="J63" s="150">
        <v>24.255</v>
      </c>
      <c r="K63" s="32"/>
    </row>
    <row r="64" spans="1:11" s="42" customFormat="1" ht="11.25" customHeight="1">
      <c r="A64" s="36" t="s">
        <v>50</v>
      </c>
      <c r="B64" s="37"/>
      <c r="C64" s="38">
        <v>1980</v>
      </c>
      <c r="D64" s="38">
        <v>1994</v>
      </c>
      <c r="E64" s="38">
        <v>2018</v>
      </c>
      <c r="F64" s="39">
        <v>101.20361083249749</v>
      </c>
      <c r="G64" s="40"/>
      <c r="H64" s="151">
        <v>59.573</v>
      </c>
      <c r="I64" s="152">
        <v>64.08099999999999</v>
      </c>
      <c r="J64" s="152">
        <v>66.405</v>
      </c>
      <c r="K64" s="41">
        <v>103.62666000842685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15895</v>
      </c>
      <c r="D66" s="38">
        <v>15953</v>
      </c>
      <c r="E66" s="38">
        <v>15150</v>
      </c>
      <c r="F66" s="39">
        <v>94.96646398796464</v>
      </c>
      <c r="G66" s="40"/>
      <c r="H66" s="151">
        <v>422.517</v>
      </c>
      <c r="I66" s="152">
        <v>430.459</v>
      </c>
      <c r="J66" s="152">
        <v>406.775</v>
      </c>
      <c r="K66" s="41">
        <v>94.49796612453218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</v>
      </c>
      <c r="D68" s="30">
        <v>4</v>
      </c>
      <c r="E68" s="30">
        <v>4</v>
      </c>
      <c r="F68" s="31"/>
      <c r="G68" s="31"/>
      <c r="H68" s="150">
        <v>0.125</v>
      </c>
      <c r="I68" s="150">
        <v>0.11</v>
      </c>
      <c r="J68" s="150">
        <v>0.1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>
        <v>2</v>
      </c>
      <c r="F69" s="31"/>
      <c r="G69" s="31"/>
      <c r="H69" s="150">
        <v>0.03</v>
      </c>
      <c r="I69" s="150"/>
      <c r="J69" s="150">
        <v>0.055</v>
      </c>
      <c r="K69" s="32"/>
    </row>
    <row r="70" spans="1:11" s="42" customFormat="1" ht="11.25" customHeight="1">
      <c r="A70" s="36" t="s">
        <v>54</v>
      </c>
      <c r="B70" s="37"/>
      <c r="C70" s="38">
        <v>6</v>
      </c>
      <c r="D70" s="38">
        <v>4</v>
      </c>
      <c r="E70" s="38">
        <v>6</v>
      </c>
      <c r="F70" s="39">
        <v>150</v>
      </c>
      <c r="G70" s="40"/>
      <c r="H70" s="151">
        <v>0.155</v>
      </c>
      <c r="I70" s="152">
        <v>0.11</v>
      </c>
      <c r="J70" s="152">
        <v>0.155</v>
      </c>
      <c r="K70" s="41">
        <v>140.9090909090909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5914</v>
      </c>
      <c r="D72" s="30">
        <v>7420</v>
      </c>
      <c r="E72" s="30">
        <v>7674</v>
      </c>
      <c r="F72" s="31"/>
      <c r="G72" s="31"/>
      <c r="H72" s="150">
        <v>130.271</v>
      </c>
      <c r="I72" s="150">
        <v>194.675</v>
      </c>
      <c r="J72" s="150">
        <v>210.298</v>
      </c>
      <c r="K72" s="32"/>
    </row>
    <row r="73" spans="1:11" s="33" customFormat="1" ht="11.25" customHeight="1">
      <c r="A73" s="35" t="s">
        <v>56</v>
      </c>
      <c r="B73" s="29"/>
      <c r="C73" s="30">
        <v>96</v>
      </c>
      <c r="D73" s="30">
        <v>96</v>
      </c>
      <c r="E73" s="30">
        <v>101</v>
      </c>
      <c r="F73" s="31"/>
      <c r="G73" s="31"/>
      <c r="H73" s="150">
        <v>3.1</v>
      </c>
      <c r="I73" s="150">
        <v>3.1</v>
      </c>
      <c r="J73" s="150">
        <v>3.262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18</v>
      </c>
      <c r="E74" s="30">
        <v>25</v>
      </c>
      <c r="F74" s="31"/>
      <c r="G74" s="31"/>
      <c r="H74" s="150">
        <v>0.375</v>
      </c>
      <c r="I74" s="150">
        <v>0.435</v>
      </c>
      <c r="J74" s="150">
        <v>0.625</v>
      </c>
      <c r="K74" s="32"/>
    </row>
    <row r="75" spans="1:11" s="33" customFormat="1" ht="11.25" customHeight="1">
      <c r="A75" s="35" t="s">
        <v>58</v>
      </c>
      <c r="B75" s="29"/>
      <c r="C75" s="30">
        <v>3517</v>
      </c>
      <c r="D75" s="30">
        <v>3516</v>
      </c>
      <c r="E75" s="30">
        <v>3516</v>
      </c>
      <c r="F75" s="31"/>
      <c r="G75" s="31"/>
      <c r="H75" s="150">
        <v>122.976</v>
      </c>
      <c r="I75" s="150">
        <v>122.976</v>
      </c>
      <c r="J75" s="150">
        <v>122.976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235</v>
      </c>
      <c r="E76" s="30">
        <v>235</v>
      </c>
      <c r="F76" s="31"/>
      <c r="G76" s="31"/>
      <c r="H76" s="150">
        <v>5.2</v>
      </c>
      <c r="I76" s="150">
        <v>5.2</v>
      </c>
      <c r="J76" s="150">
        <v>5.2</v>
      </c>
      <c r="K76" s="32"/>
    </row>
    <row r="77" spans="1:11" s="33" customFormat="1" ht="11.25" customHeight="1">
      <c r="A77" s="35" t="s">
        <v>60</v>
      </c>
      <c r="B77" s="29"/>
      <c r="C77" s="30">
        <v>31</v>
      </c>
      <c r="D77" s="30">
        <v>31</v>
      </c>
      <c r="E77" s="30">
        <v>29</v>
      </c>
      <c r="F77" s="31"/>
      <c r="G77" s="31"/>
      <c r="H77" s="150">
        <v>0.713</v>
      </c>
      <c r="I77" s="150">
        <v>0.663</v>
      </c>
      <c r="J77" s="150">
        <v>0.663</v>
      </c>
      <c r="K77" s="32"/>
    </row>
    <row r="78" spans="1:11" s="33" customFormat="1" ht="11.25" customHeight="1">
      <c r="A78" s="35" t="s">
        <v>61</v>
      </c>
      <c r="B78" s="29"/>
      <c r="C78" s="30">
        <v>208</v>
      </c>
      <c r="D78" s="30">
        <v>208</v>
      </c>
      <c r="E78" s="30">
        <v>225</v>
      </c>
      <c r="F78" s="31"/>
      <c r="G78" s="31"/>
      <c r="H78" s="150">
        <v>5.376</v>
      </c>
      <c r="I78" s="150">
        <v>5.408</v>
      </c>
      <c r="J78" s="150">
        <v>5.85</v>
      </c>
      <c r="K78" s="32"/>
    </row>
    <row r="79" spans="1:11" s="33" customFormat="1" ht="11.25" customHeight="1">
      <c r="A79" s="35" t="s">
        <v>62</v>
      </c>
      <c r="B79" s="29"/>
      <c r="C79" s="30">
        <v>28</v>
      </c>
      <c r="D79" s="30">
        <v>30</v>
      </c>
      <c r="E79" s="30">
        <v>20</v>
      </c>
      <c r="F79" s="31"/>
      <c r="G79" s="31"/>
      <c r="H79" s="150">
        <v>0.651</v>
      </c>
      <c r="I79" s="150">
        <v>0.75</v>
      </c>
      <c r="J79" s="150">
        <v>0.5</v>
      </c>
      <c r="K79" s="32"/>
    </row>
    <row r="80" spans="1:11" s="42" customFormat="1" ht="11.25" customHeight="1">
      <c r="A80" s="43" t="s">
        <v>63</v>
      </c>
      <c r="B80" s="37"/>
      <c r="C80" s="38">
        <v>10044</v>
      </c>
      <c r="D80" s="38">
        <v>11554</v>
      </c>
      <c r="E80" s="38">
        <v>11825</v>
      </c>
      <c r="F80" s="39">
        <v>102.34550804916046</v>
      </c>
      <c r="G80" s="40"/>
      <c r="H80" s="151">
        <v>268.662</v>
      </c>
      <c r="I80" s="152">
        <v>333.20700000000005</v>
      </c>
      <c r="J80" s="152">
        <v>349.374</v>
      </c>
      <c r="K80" s="41">
        <v>104.85193888483734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486</v>
      </c>
      <c r="D82" s="30">
        <v>486</v>
      </c>
      <c r="E82" s="30">
        <v>469</v>
      </c>
      <c r="F82" s="31"/>
      <c r="G82" s="31"/>
      <c r="H82" s="150">
        <v>17.451</v>
      </c>
      <c r="I82" s="150">
        <v>17.451</v>
      </c>
      <c r="J82" s="150">
        <v>16.826</v>
      </c>
      <c r="K82" s="32"/>
    </row>
    <row r="83" spans="1:11" s="33" customFormat="1" ht="11.25" customHeight="1">
      <c r="A83" s="35" t="s">
        <v>65</v>
      </c>
      <c r="B83" s="29"/>
      <c r="C83" s="30">
        <v>703</v>
      </c>
      <c r="D83" s="30">
        <v>703</v>
      </c>
      <c r="E83" s="30">
        <v>660</v>
      </c>
      <c r="F83" s="31"/>
      <c r="G83" s="31"/>
      <c r="H83" s="150">
        <v>14.08</v>
      </c>
      <c r="I83" s="150">
        <v>14.1</v>
      </c>
      <c r="J83" s="150">
        <v>13.2</v>
      </c>
      <c r="K83" s="32"/>
    </row>
    <row r="84" spans="1:11" s="42" customFormat="1" ht="11.25" customHeight="1">
      <c r="A84" s="36" t="s">
        <v>66</v>
      </c>
      <c r="B84" s="37"/>
      <c r="C84" s="38">
        <v>1189</v>
      </c>
      <c r="D84" s="38">
        <v>1189</v>
      </c>
      <c r="E84" s="38">
        <v>1129</v>
      </c>
      <c r="F84" s="39">
        <v>94.95374264087468</v>
      </c>
      <c r="G84" s="40"/>
      <c r="H84" s="151">
        <v>31.531</v>
      </c>
      <c r="I84" s="152">
        <v>31.551000000000002</v>
      </c>
      <c r="J84" s="152">
        <v>30.026</v>
      </c>
      <c r="K84" s="41">
        <v>95.16655573515894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33674</v>
      </c>
      <c r="D87" s="53">
        <v>35361</v>
      </c>
      <c r="E87" s="53">
        <v>34721</v>
      </c>
      <c r="F87" s="54">
        <f>IF(D87&gt;0,100*E87/D87,0)</f>
        <v>98.19009643392438</v>
      </c>
      <c r="G87" s="40"/>
      <c r="H87" s="155">
        <v>934.6699999999998</v>
      </c>
      <c r="I87" s="156">
        <v>1008.4780000000002</v>
      </c>
      <c r="J87" s="156">
        <v>996.1569999999999</v>
      </c>
      <c r="K87" s="54">
        <f>IF(I87&gt;0,100*J87/I87,0)</f>
        <v>98.77825792927558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K84" sqref="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279</v>
      </c>
      <c r="E9" s="30">
        <v>279</v>
      </c>
      <c r="F9" s="31"/>
      <c r="G9" s="31"/>
      <c r="H9" s="150">
        <v>21.157</v>
      </c>
      <c r="I9" s="150">
        <v>21.106</v>
      </c>
      <c r="J9" s="150">
        <v>22.161</v>
      </c>
      <c r="K9" s="32"/>
    </row>
    <row r="10" spans="1:11" s="33" customFormat="1" ht="11.25" customHeight="1">
      <c r="A10" s="35" t="s">
        <v>8</v>
      </c>
      <c r="B10" s="29"/>
      <c r="C10" s="30">
        <v>194</v>
      </c>
      <c r="D10" s="30">
        <v>190</v>
      </c>
      <c r="E10" s="30">
        <v>190</v>
      </c>
      <c r="F10" s="31"/>
      <c r="G10" s="31"/>
      <c r="H10" s="150">
        <v>14.999</v>
      </c>
      <c r="I10" s="150">
        <v>13.965</v>
      </c>
      <c r="J10" s="150">
        <v>14.663</v>
      </c>
      <c r="K10" s="32"/>
    </row>
    <row r="11" spans="1:11" s="33" customFormat="1" ht="11.25" customHeight="1">
      <c r="A11" s="28" t="s">
        <v>9</v>
      </c>
      <c r="B11" s="29"/>
      <c r="C11" s="30">
        <v>218</v>
      </c>
      <c r="D11" s="30">
        <v>215</v>
      </c>
      <c r="E11" s="30">
        <v>215</v>
      </c>
      <c r="F11" s="31"/>
      <c r="G11" s="31"/>
      <c r="H11" s="150">
        <v>18.515</v>
      </c>
      <c r="I11" s="150">
        <v>16.67</v>
      </c>
      <c r="J11" s="150">
        <v>17.504</v>
      </c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307</v>
      </c>
      <c r="E12" s="30">
        <v>307</v>
      </c>
      <c r="F12" s="31"/>
      <c r="G12" s="31"/>
      <c r="H12" s="150">
        <v>32.756</v>
      </c>
      <c r="I12" s="150">
        <v>28.73</v>
      </c>
      <c r="J12" s="150">
        <v>30.166</v>
      </c>
      <c r="K12" s="32"/>
    </row>
    <row r="13" spans="1:11" s="42" customFormat="1" ht="11.25" customHeight="1">
      <c r="A13" s="36" t="s">
        <v>11</v>
      </c>
      <c r="B13" s="37"/>
      <c r="C13" s="38">
        <v>949</v>
      </c>
      <c r="D13" s="38">
        <v>991</v>
      </c>
      <c r="E13" s="38">
        <v>991</v>
      </c>
      <c r="F13" s="39">
        <v>100</v>
      </c>
      <c r="G13" s="40"/>
      <c r="H13" s="151">
        <v>87.42699999999999</v>
      </c>
      <c r="I13" s="152">
        <v>80.471</v>
      </c>
      <c r="J13" s="152">
        <v>84.494</v>
      </c>
      <c r="K13" s="41">
        <v>104.99931652396515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160</v>
      </c>
      <c r="D15" s="38">
        <v>140</v>
      </c>
      <c r="E15" s="38">
        <v>140</v>
      </c>
      <c r="F15" s="39">
        <v>100</v>
      </c>
      <c r="G15" s="40"/>
      <c r="H15" s="151">
        <v>4.55</v>
      </c>
      <c r="I15" s="152">
        <v>3.9</v>
      </c>
      <c r="J15" s="152">
        <v>2.47</v>
      </c>
      <c r="K15" s="41">
        <v>63.33333333333334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10</v>
      </c>
      <c r="D17" s="38">
        <v>7</v>
      </c>
      <c r="E17" s="38">
        <v>7</v>
      </c>
      <c r="F17" s="39">
        <v>100</v>
      </c>
      <c r="G17" s="40"/>
      <c r="H17" s="151">
        <v>0.703</v>
      </c>
      <c r="I17" s="152">
        <v>0.75</v>
      </c>
      <c r="J17" s="152">
        <v>0.816</v>
      </c>
      <c r="K17" s="41">
        <v>108.8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50">
        <v>1.27</v>
      </c>
      <c r="I19" s="150">
        <v>1.43</v>
      </c>
      <c r="J19" s="150">
        <v>1.375</v>
      </c>
      <c r="K19" s="32"/>
    </row>
    <row r="20" spans="1:11" s="33" customFormat="1" ht="11.25" customHeight="1">
      <c r="A20" s="35" t="s">
        <v>15</v>
      </c>
      <c r="B20" s="29"/>
      <c r="C20" s="30">
        <v>62</v>
      </c>
      <c r="D20" s="30">
        <v>75</v>
      </c>
      <c r="E20" s="30">
        <v>75</v>
      </c>
      <c r="F20" s="31"/>
      <c r="G20" s="31"/>
      <c r="H20" s="150">
        <v>1.116</v>
      </c>
      <c r="I20" s="150">
        <v>1.725</v>
      </c>
      <c r="J20" s="150">
        <v>1.65</v>
      </c>
      <c r="K20" s="32"/>
    </row>
    <row r="21" spans="1:11" s="33" customFormat="1" ht="11.25" customHeight="1">
      <c r="A21" s="35" t="s">
        <v>16</v>
      </c>
      <c r="B21" s="29"/>
      <c r="C21" s="30">
        <v>149</v>
      </c>
      <c r="D21" s="30">
        <v>153</v>
      </c>
      <c r="E21" s="30">
        <v>159</v>
      </c>
      <c r="F21" s="31"/>
      <c r="G21" s="31"/>
      <c r="H21" s="150">
        <v>2.727</v>
      </c>
      <c r="I21" s="150">
        <v>3.58</v>
      </c>
      <c r="J21" s="150">
        <v>3.5</v>
      </c>
      <c r="K21" s="32"/>
    </row>
    <row r="22" spans="1:11" s="42" customFormat="1" ht="11.25" customHeight="1">
      <c r="A22" s="36" t="s">
        <v>17</v>
      </c>
      <c r="B22" s="37"/>
      <c r="C22" s="38">
        <v>265</v>
      </c>
      <c r="D22" s="38">
        <v>283</v>
      </c>
      <c r="E22" s="38">
        <v>289</v>
      </c>
      <c r="F22" s="39">
        <v>102.12014134275618</v>
      </c>
      <c r="G22" s="40"/>
      <c r="H22" s="151">
        <v>5.1129999999999995</v>
      </c>
      <c r="I22" s="152">
        <v>6.735</v>
      </c>
      <c r="J22" s="152">
        <v>6.525</v>
      </c>
      <c r="K22" s="41">
        <v>96.88195991091314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1937</v>
      </c>
      <c r="D24" s="38">
        <v>1995</v>
      </c>
      <c r="E24" s="38">
        <v>2056</v>
      </c>
      <c r="F24" s="39">
        <v>103.05764411027569</v>
      </c>
      <c r="G24" s="40"/>
      <c r="H24" s="151">
        <v>147.61</v>
      </c>
      <c r="I24" s="152">
        <v>146.745</v>
      </c>
      <c r="J24" s="152">
        <v>164.925</v>
      </c>
      <c r="K24" s="41">
        <v>112.38883777982214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210</v>
      </c>
      <c r="D26" s="38">
        <v>200</v>
      </c>
      <c r="E26" s="38">
        <v>160</v>
      </c>
      <c r="F26" s="39">
        <v>80</v>
      </c>
      <c r="G26" s="40"/>
      <c r="H26" s="151">
        <v>15.861</v>
      </c>
      <c r="I26" s="152">
        <v>14.5</v>
      </c>
      <c r="J26" s="152">
        <v>12.5</v>
      </c>
      <c r="K26" s="41">
        <v>86.20689655172414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34</v>
      </c>
      <c r="D28" s="30">
        <v>43</v>
      </c>
      <c r="E28" s="30">
        <v>34</v>
      </c>
      <c r="F28" s="31"/>
      <c r="G28" s="31"/>
      <c r="H28" s="150">
        <v>3.23</v>
      </c>
      <c r="I28" s="150">
        <v>4.73</v>
      </c>
      <c r="J28" s="150">
        <v>2.66</v>
      </c>
      <c r="K28" s="32"/>
    </row>
    <row r="29" spans="1:11" s="33" customFormat="1" ht="11.25" customHeight="1">
      <c r="A29" s="35" t="s">
        <v>21</v>
      </c>
      <c r="B29" s="29"/>
      <c r="C29" s="30">
        <v>7</v>
      </c>
      <c r="D29" s="30">
        <v>11</v>
      </c>
      <c r="E29" s="30"/>
      <c r="F29" s="31"/>
      <c r="G29" s="31"/>
      <c r="H29" s="150">
        <v>0.386</v>
      </c>
      <c r="I29" s="150">
        <v>0.581</v>
      </c>
      <c r="J29" s="150">
        <v>0.156</v>
      </c>
      <c r="K29" s="32"/>
    </row>
    <row r="30" spans="1:11" s="33" customFormat="1" ht="11.25" customHeight="1">
      <c r="A30" s="35" t="s">
        <v>22</v>
      </c>
      <c r="B30" s="29"/>
      <c r="C30" s="30">
        <v>670</v>
      </c>
      <c r="D30" s="30">
        <v>500</v>
      </c>
      <c r="E30" s="30">
        <v>421</v>
      </c>
      <c r="F30" s="31"/>
      <c r="G30" s="31"/>
      <c r="H30" s="150">
        <v>45.882</v>
      </c>
      <c r="I30" s="150">
        <v>41.65</v>
      </c>
      <c r="J30" s="150">
        <v>42.1</v>
      </c>
      <c r="K30" s="32"/>
    </row>
    <row r="31" spans="1:11" s="42" customFormat="1" ht="11.25" customHeight="1">
      <c r="A31" s="43" t="s">
        <v>23</v>
      </c>
      <c r="B31" s="37"/>
      <c r="C31" s="38">
        <v>711</v>
      </c>
      <c r="D31" s="38">
        <v>554</v>
      </c>
      <c r="E31" s="38">
        <v>455</v>
      </c>
      <c r="F31" s="39">
        <v>82.12996389891697</v>
      </c>
      <c r="G31" s="40"/>
      <c r="H31" s="151">
        <v>49.498</v>
      </c>
      <c r="I31" s="152">
        <v>46.961</v>
      </c>
      <c r="J31" s="152">
        <v>44.916000000000004</v>
      </c>
      <c r="K31" s="41">
        <v>95.64532271459296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210</v>
      </c>
      <c r="D33" s="30">
        <v>200</v>
      </c>
      <c r="E33" s="30">
        <v>200</v>
      </c>
      <c r="F33" s="31"/>
      <c r="G33" s="31"/>
      <c r="H33" s="150">
        <v>11.85</v>
      </c>
      <c r="I33" s="150">
        <v>11.29</v>
      </c>
      <c r="J33" s="150">
        <v>11.6</v>
      </c>
      <c r="K33" s="32"/>
    </row>
    <row r="34" spans="1:11" s="33" customFormat="1" ht="11.25" customHeight="1">
      <c r="A34" s="35" t="s">
        <v>25</v>
      </c>
      <c r="B34" s="29"/>
      <c r="C34" s="30">
        <v>234</v>
      </c>
      <c r="D34" s="30">
        <v>230</v>
      </c>
      <c r="E34" s="30">
        <v>210</v>
      </c>
      <c r="F34" s="31"/>
      <c r="G34" s="31"/>
      <c r="H34" s="150">
        <v>9.081</v>
      </c>
      <c r="I34" s="150">
        <v>9</v>
      </c>
      <c r="J34" s="150">
        <v>7.444</v>
      </c>
      <c r="K34" s="32"/>
    </row>
    <row r="35" spans="1:11" s="33" customFormat="1" ht="11.25" customHeight="1">
      <c r="A35" s="35" t="s">
        <v>26</v>
      </c>
      <c r="B35" s="29"/>
      <c r="C35" s="30">
        <v>143</v>
      </c>
      <c r="D35" s="30">
        <v>140</v>
      </c>
      <c r="E35" s="30">
        <v>150</v>
      </c>
      <c r="F35" s="31"/>
      <c r="G35" s="31"/>
      <c r="H35" s="150">
        <v>5.262</v>
      </c>
      <c r="I35" s="150">
        <v>5.9</v>
      </c>
      <c r="J35" s="150">
        <v>6.3</v>
      </c>
      <c r="K35" s="32"/>
    </row>
    <row r="36" spans="1:11" s="33" customFormat="1" ht="11.25" customHeight="1">
      <c r="A36" s="35" t="s">
        <v>27</v>
      </c>
      <c r="B36" s="29"/>
      <c r="C36" s="30">
        <v>303</v>
      </c>
      <c r="D36" s="30">
        <v>303</v>
      </c>
      <c r="E36" s="30">
        <v>300</v>
      </c>
      <c r="F36" s="31"/>
      <c r="G36" s="31"/>
      <c r="H36" s="150">
        <v>10.242</v>
      </c>
      <c r="I36" s="150">
        <v>10.242</v>
      </c>
      <c r="J36" s="150">
        <v>10</v>
      </c>
      <c r="K36" s="32"/>
    </row>
    <row r="37" spans="1:11" s="42" customFormat="1" ht="11.25" customHeight="1">
      <c r="A37" s="36" t="s">
        <v>28</v>
      </c>
      <c r="B37" s="37"/>
      <c r="C37" s="38">
        <v>890</v>
      </c>
      <c r="D37" s="38">
        <v>873</v>
      </c>
      <c r="E37" s="38">
        <v>860</v>
      </c>
      <c r="F37" s="39">
        <v>98.51088201603666</v>
      </c>
      <c r="G37" s="40"/>
      <c r="H37" s="151">
        <v>36.435</v>
      </c>
      <c r="I37" s="152">
        <v>36.432</v>
      </c>
      <c r="J37" s="152">
        <v>35.344</v>
      </c>
      <c r="K37" s="41">
        <v>97.01361440491875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230</v>
      </c>
      <c r="E39" s="38">
        <v>240</v>
      </c>
      <c r="F39" s="39">
        <v>104.34782608695652</v>
      </c>
      <c r="G39" s="40"/>
      <c r="H39" s="151">
        <v>5.538</v>
      </c>
      <c r="I39" s="152">
        <v>5.5</v>
      </c>
      <c r="J39" s="152">
        <v>5.6</v>
      </c>
      <c r="K39" s="41">
        <v>101.81818181818181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12</v>
      </c>
      <c r="D41" s="30">
        <v>11</v>
      </c>
      <c r="E41" s="30">
        <v>10</v>
      </c>
      <c r="F41" s="31"/>
      <c r="G41" s="31"/>
      <c r="H41" s="150">
        <v>0.737</v>
      </c>
      <c r="I41" s="150">
        <v>0.595</v>
      </c>
      <c r="J41" s="150">
        <v>0.48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1</v>
      </c>
      <c r="F42" s="31"/>
      <c r="G42" s="31"/>
      <c r="H42" s="150">
        <v>0.13</v>
      </c>
      <c r="I42" s="150">
        <v>0.13</v>
      </c>
      <c r="J42" s="150">
        <v>0.07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9</v>
      </c>
      <c r="E43" s="30">
        <v>8</v>
      </c>
      <c r="F43" s="31"/>
      <c r="G43" s="31"/>
      <c r="H43" s="150">
        <v>1.189</v>
      </c>
      <c r="I43" s="150">
        <v>0.7</v>
      </c>
      <c r="J43" s="150">
        <v>0.536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50">
        <v>0.176</v>
      </c>
      <c r="I44" s="150">
        <v>0.196</v>
      </c>
      <c r="J44" s="150">
        <v>0.193</v>
      </c>
      <c r="K44" s="32"/>
    </row>
    <row r="45" spans="1:11" s="33" customFormat="1" ht="11.25" customHeight="1">
      <c r="A45" s="35" t="s">
        <v>34</v>
      </c>
      <c r="B45" s="29"/>
      <c r="C45" s="30">
        <v>24</v>
      </c>
      <c r="D45" s="30">
        <v>15</v>
      </c>
      <c r="E45" s="30">
        <v>10</v>
      </c>
      <c r="F45" s="31"/>
      <c r="G45" s="31"/>
      <c r="H45" s="150">
        <v>0.855</v>
      </c>
      <c r="I45" s="150">
        <v>0.45</v>
      </c>
      <c r="J45" s="150">
        <v>0.35</v>
      </c>
      <c r="K45" s="32"/>
    </row>
    <row r="46" spans="1:11" s="33" customFormat="1" ht="11.25" customHeight="1">
      <c r="A46" s="35" t="s">
        <v>35</v>
      </c>
      <c r="B46" s="29"/>
      <c r="C46" s="30">
        <v>18</v>
      </c>
      <c r="D46" s="30">
        <v>12</v>
      </c>
      <c r="E46" s="30">
        <v>8</v>
      </c>
      <c r="F46" s="31"/>
      <c r="G46" s="31"/>
      <c r="H46" s="150">
        <v>0.684</v>
      </c>
      <c r="I46" s="150">
        <v>0.42</v>
      </c>
      <c r="J46" s="150">
        <v>0.24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7</v>
      </c>
      <c r="E48" s="30">
        <v>5</v>
      </c>
      <c r="F48" s="31"/>
      <c r="G48" s="31"/>
      <c r="H48" s="150">
        <v>0.228</v>
      </c>
      <c r="I48" s="150">
        <v>0.266</v>
      </c>
      <c r="J48" s="150">
        <v>0.19</v>
      </c>
      <c r="K48" s="32"/>
    </row>
    <row r="49" spans="1:11" s="33" customFormat="1" ht="11.25" customHeight="1">
      <c r="A49" s="35" t="s">
        <v>38</v>
      </c>
      <c r="B49" s="29"/>
      <c r="C49" s="30">
        <v>6</v>
      </c>
      <c r="D49" s="30">
        <v>12</v>
      </c>
      <c r="E49" s="30">
        <v>15</v>
      </c>
      <c r="F49" s="31"/>
      <c r="G49" s="31"/>
      <c r="H49" s="150">
        <v>0.33</v>
      </c>
      <c r="I49" s="150">
        <v>0.36</v>
      </c>
      <c r="J49" s="150">
        <v>0.375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72</v>
      </c>
      <c r="E50" s="38">
        <v>61</v>
      </c>
      <c r="F50" s="39">
        <v>84.72222222222223</v>
      </c>
      <c r="G50" s="40"/>
      <c r="H50" s="151">
        <v>4.329000000000001</v>
      </c>
      <c r="I50" s="152">
        <v>3.1169999999999995</v>
      </c>
      <c r="J50" s="152">
        <v>2.434</v>
      </c>
      <c r="K50" s="41">
        <v>78.08790503689447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43</v>
      </c>
      <c r="D52" s="38">
        <v>43</v>
      </c>
      <c r="E52" s="38">
        <v>56</v>
      </c>
      <c r="F52" s="39">
        <v>130.2325581395349</v>
      </c>
      <c r="G52" s="40"/>
      <c r="H52" s="151">
        <v>4.026</v>
      </c>
      <c r="I52" s="152">
        <v>4.026</v>
      </c>
      <c r="J52" s="152">
        <v>2.531</v>
      </c>
      <c r="K52" s="41">
        <v>62.86636860407353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235</v>
      </c>
      <c r="D54" s="30">
        <v>186</v>
      </c>
      <c r="E54" s="30">
        <v>184</v>
      </c>
      <c r="F54" s="31"/>
      <c r="G54" s="31"/>
      <c r="H54" s="150">
        <v>20.02</v>
      </c>
      <c r="I54" s="150">
        <v>14.308</v>
      </c>
      <c r="J54" s="150">
        <v>15.13</v>
      </c>
      <c r="K54" s="32"/>
    </row>
    <row r="55" spans="1:11" s="33" customFormat="1" ht="11.25" customHeight="1">
      <c r="A55" s="35" t="s">
        <v>42</v>
      </c>
      <c r="B55" s="29"/>
      <c r="C55" s="30">
        <v>142</v>
      </c>
      <c r="D55" s="30">
        <v>154</v>
      </c>
      <c r="E55" s="30">
        <v>154</v>
      </c>
      <c r="F55" s="31"/>
      <c r="G55" s="31"/>
      <c r="H55" s="150">
        <v>10.42</v>
      </c>
      <c r="I55" s="150">
        <v>11.69</v>
      </c>
      <c r="J55" s="150">
        <v>11.69</v>
      </c>
      <c r="K55" s="32"/>
    </row>
    <row r="56" spans="1:11" s="33" customFormat="1" ht="11.25" customHeight="1">
      <c r="A56" s="35" t="s">
        <v>43</v>
      </c>
      <c r="B56" s="29"/>
      <c r="C56" s="30">
        <v>52</v>
      </c>
      <c r="D56" s="30">
        <v>43</v>
      </c>
      <c r="E56" s="30">
        <v>40</v>
      </c>
      <c r="F56" s="31"/>
      <c r="G56" s="31"/>
      <c r="H56" s="150">
        <v>0.975</v>
      </c>
      <c r="I56" s="150">
        <v>0.71</v>
      </c>
      <c r="J56" s="150">
        <v>0.715</v>
      </c>
      <c r="K56" s="32"/>
    </row>
    <row r="57" spans="1:11" s="33" customFormat="1" ht="11.25" customHeight="1">
      <c r="A57" s="35" t="s">
        <v>44</v>
      </c>
      <c r="B57" s="29"/>
      <c r="C57" s="30">
        <v>17</v>
      </c>
      <c r="D57" s="30">
        <v>18</v>
      </c>
      <c r="E57" s="30">
        <v>9</v>
      </c>
      <c r="F57" s="31"/>
      <c r="G57" s="31"/>
      <c r="H57" s="150">
        <v>0.305</v>
      </c>
      <c r="I57" s="150">
        <v>0.31</v>
      </c>
      <c r="J57" s="150">
        <v>0.155</v>
      </c>
      <c r="K57" s="32"/>
    </row>
    <row r="58" spans="1:11" s="33" customFormat="1" ht="11.25" customHeight="1">
      <c r="A58" s="35" t="s">
        <v>45</v>
      </c>
      <c r="B58" s="29"/>
      <c r="C58" s="30">
        <v>614</v>
      </c>
      <c r="D58" s="30">
        <v>554</v>
      </c>
      <c r="E58" s="30">
        <v>514</v>
      </c>
      <c r="F58" s="31"/>
      <c r="G58" s="31"/>
      <c r="H58" s="150">
        <v>56.534</v>
      </c>
      <c r="I58" s="150">
        <v>46.91</v>
      </c>
      <c r="J58" s="150">
        <v>42.705</v>
      </c>
      <c r="K58" s="32"/>
    </row>
    <row r="59" spans="1:11" s="42" customFormat="1" ht="11.25" customHeight="1">
      <c r="A59" s="36" t="s">
        <v>46</v>
      </c>
      <c r="B59" s="37"/>
      <c r="C59" s="38">
        <v>1060</v>
      </c>
      <c r="D59" s="38">
        <v>955</v>
      </c>
      <c r="E59" s="38">
        <v>901</v>
      </c>
      <c r="F59" s="39">
        <v>94.3455497382199</v>
      </c>
      <c r="G59" s="40"/>
      <c r="H59" s="151">
        <v>88.25399999999999</v>
      </c>
      <c r="I59" s="152">
        <v>73.928</v>
      </c>
      <c r="J59" s="152">
        <v>70.395</v>
      </c>
      <c r="K59" s="41">
        <v>95.22102586300184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120</v>
      </c>
      <c r="D61" s="30">
        <v>155</v>
      </c>
      <c r="E61" s="30">
        <v>200</v>
      </c>
      <c r="F61" s="31"/>
      <c r="G61" s="31"/>
      <c r="H61" s="150">
        <v>4.8</v>
      </c>
      <c r="I61" s="150">
        <v>10.85</v>
      </c>
      <c r="J61" s="150">
        <v>12.55</v>
      </c>
      <c r="K61" s="32"/>
    </row>
    <row r="62" spans="1:11" s="33" customFormat="1" ht="11.25" customHeight="1">
      <c r="A62" s="35" t="s">
        <v>48</v>
      </c>
      <c r="B62" s="29"/>
      <c r="C62" s="30">
        <v>353</v>
      </c>
      <c r="D62" s="30">
        <v>341</v>
      </c>
      <c r="E62" s="30">
        <v>341</v>
      </c>
      <c r="F62" s="31"/>
      <c r="G62" s="31"/>
      <c r="H62" s="150">
        <v>12.291</v>
      </c>
      <c r="I62" s="150">
        <v>11.29</v>
      </c>
      <c r="J62" s="150">
        <v>11.924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50">
        <v>7.082</v>
      </c>
      <c r="I63" s="150">
        <v>7.082</v>
      </c>
      <c r="J63" s="150">
        <v>7.75</v>
      </c>
      <c r="K63" s="32"/>
    </row>
    <row r="64" spans="1:11" s="42" customFormat="1" ht="11.25" customHeight="1">
      <c r="A64" s="36" t="s">
        <v>50</v>
      </c>
      <c r="B64" s="37"/>
      <c r="C64" s="38">
        <v>628</v>
      </c>
      <c r="D64" s="38">
        <v>651</v>
      </c>
      <c r="E64" s="38">
        <v>696</v>
      </c>
      <c r="F64" s="39">
        <v>106.91244239631337</v>
      </c>
      <c r="G64" s="40"/>
      <c r="H64" s="151">
        <v>24.173000000000002</v>
      </c>
      <c r="I64" s="152">
        <v>29.222</v>
      </c>
      <c r="J64" s="152">
        <v>32.224000000000004</v>
      </c>
      <c r="K64" s="41">
        <v>110.27308192457738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527</v>
      </c>
      <c r="D66" s="38">
        <v>465</v>
      </c>
      <c r="E66" s="38">
        <v>380</v>
      </c>
      <c r="F66" s="39">
        <v>81.72043010752688</v>
      </c>
      <c r="G66" s="40"/>
      <c r="H66" s="151">
        <v>42.849</v>
      </c>
      <c r="I66" s="152">
        <v>35.828</v>
      </c>
      <c r="J66" s="152">
        <v>31.712</v>
      </c>
      <c r="K66" s="41">
        <v>88.5117784972647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19875</v>
      </c>
      <c r="D68" s="30">
        <v>20625</v>
      </c>
      <c r="E68" s="30">
        <v>20850</v>
      </c>
      <c r="F68" s="31"/>
      <c r="G68" s="31"/>
      <c r="H68" s="150">
        <v>1722.877</v>
      </c>
      <c r="I68" s="150">
        <v>1962.41</v>
      </c>
      <c r="J68" s="150">
        <v>1780</v>
      </c>
      <c r="K68" s="32"/>
    </row>
    <row r="69" spans="1:11" s="33" customFormat="1" ht="11.25" customHeight="1">
      <c r="A69" s="35" t="s">
        <v>53</v>
      </c>
      <c r="B69" s="29"/>
      <c r="C69" s="30">
        <v>2408</v>
      </c>
      <c r="D69" s="30">
        <v>2770</v>
      </c>
      <c r="E69" s="30">
        <v>2740</v>
      </c>
      <c r="F69" s="31"/>
      <c r="G69" s="31"/>
      <c r="H69" s="150">
        <v>205.389</v>
      </c>
      <c r="I69" s="150">
        <v>261.4</v>
      </c>
      <c r="J69" s="150">
        <v>230</v>
      </c>
      <c r="K69" s="32"/>
    </row>
    <row r="70" spans="1:11" s="42" customFormat="1" ht="11.25" customHeight="1">
      <c r="A70" s="36" t="s">
        <v>54</v>
      </c>
      <c r="B70" s="37"/>
      <c r="C70" s="38">
        <v>22283</v>
      </c>
      <c r="D70" s="38">
        <v>23395</v>
      </c>
      <c r="E70" s="38">
        <v>23590</v>
      </c>
      <c r="F70" s="39">
        <v>100.8335114340671</v>
      </c>
      <c r="G70" s="40"/>
      <c r="H70" s="151">
        <v>1928.266</v>
      </c>
      <c r="I70" s="152">
        <v>2223.81</v>
      </c>
      <c r="J70" s="152">
        <v>2010</v>
      </c>
      <c r="K70" s="41">
        <v>90.38541961768317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1038</v>
      </c>
      <c r="D72" s="30">
        <v>900</v>
      </c>
      <c r="E72" s="30">
        <v>900</v>
      </c>
      <c r="F72" s="31"/>
      <c r="G72" s="31"/>
      <c r="H72" s="150">
        <v>129.513</v>
      </c>
      <c r="I72" s="150">
        <v>115.491</v>
      </c>
      <c r="J72" s="150">
        <v>98.712</v>
      </c>
      <c r="K72" s="32"/>
    </row>
    <row r="73" spans="1:11" s="33" customFormat="1" ht="11.25" customHeight="1">
      <c r="A73" s="35" t="s">
        <v>56</v>
      </c>
      <c r="B73" s="29"/>
      <c r="C73" s="30">
        <v>1034</v>
      </c>
      <c r="D73" s="30">
        <v>1034</v>
      </c>
      <c r="E73" s="30">
        <v>1085</v>
      </c>
      <c r="F73" s="31"/>
      <c r="G73" s="31"/>
      <c r="H73" s="150">
        <v>33.703</v>
      </c>
      <c r="I73" s="150">
        <v>33.703</v>
      </c>
      <c r="J73" s="150">
        <v>35.385</v>
      </c>
      <c r="K73" s="32"/>
    </row>
    <row r="74" spans="1:11" s="33" customFormat="1" ht="11.25" customHeight="1">
      <c r="A74" s="35" t="s">
        <v>57</v>
      </c>
      <c r="B74" s="29"/>
      <c r="C74" s="30">
        <v>56</v>
      </c>
      <c r="D74" s="30">
        <v>70</v>
      </c>
      <c r="E74" s="30">
        <v>82</v>
      </c>
      <c r="F74" s="31"/>
      <c r="G74" s="31"/>
      <c r="H74" s="150">
        <v>1.96</v>
      </c>
      <c r="I74" s="150">
        <v>6.24</v>
      </c>
      <c r="J74" s="150">
        <v>5.88</v>
      </c>
      <c r="K74" s="32"/>
    </row>
    <row r="75" spans="1:11" s="33" customFormat="1" ht="11.25" customHeight="1">
      <c r="A75" s="35" t="s">
        <v>58</v>
      </c>
      <c r="B75" s="29"/>
      <c r="C75" s="30">
        <v>2172</v>
      </c>
      <c r="D75" s="30">
        <v>2148</v>
      </c>
      <c r="E75" s="30">
        <v>2029</v>
      </c>
      <c r="F75" s="31"/>
      <c r="G75" s="31"/>
      <c r="H75" s="150">
        <v>201.463</v>
      </c>
      <c r="I75" s="150">
        <v>175.551</v>
      </c>
      <c r="J75" s="150">
        <v>175.551</v>
      </c>
      <c r="K75" s="32"/>
    </row>
    <row r="76" spans="1:11" s="33" customFormat="1" ht="11.25" customHeight="1">
      <c r="A76" s="35" t="s">
        <v>59</v>
      </c>
      <c r="B76" s="29"/>
      <c r="C76" s="30">
        <v>145</v>
      </c>
      <c r="D76" s="30">
        <v>145</v>
      </c>
      <c r="E76" s="30">
        <v>45</v>
      </c>
      <c r="F76" s="31"/>
      <c r="G76" s="31"/>
      <c r="H76" s="150">
        <v>3.712</v>
      </c>
      <c r="I76" s="150">
        <v>3.7</v>
      </c>
      <c r="J76" s="150">
        <v>1.148</v>
      </c>
      <c r="K76" s="32"/>
    </row>
    <row r="77" spans="1:11" s="33" customFormat="1" ht="11.25" customHeight="1">
      <c r="A77" s="35" t="s">
        <v>60</v>
      </c>
      <c r="B77" s="29"/>
      <c r="C77" s="30">
        <v>136</v>
      </c>
      <c r="D77" s="30">
        <v>135</v>
      </c>
      <c r="E77" s="30">
        <v>133</v>
      </c>
      <c r="F77" s="31"/>
      <c r="G77" s="31"/>
      <c r="H77" s="150">
        <v>4.492</v>
      </c>
      <c r="I77" s="150">
        <v>5.26</v>
      </c>
      <c r="J77" s="150">
        <v>5.2</v>
      </c>
      <c r="K77" s="32"/>
    </row>
    <row r="78" spans="1:11" s="33" customFormat="1" ht="11.25" customHeight="1">
      <c r="A78" s="35" t="s">
        <v>61</v>
      </c>
      <c r="B78" s="29"/>
      <c r="C78" s="30">
        <v>320</v>
      </c>
      <c r="D78" s="30">
        <v>330</v>
      </c>
      <c r="E78" s="30">
        <v>300</v>
      </c>
      <c r="F78" s="31"/>
      <c r="G78" s="31"/>
      <c r="H78" s="150">
        <v>20.766</v>
      </c>
      <c r="I78" s="150">
        <v>21.45</v>
      </c>
      <c r="J78" s="150">
        <v>18</v>
      </c>
      <c r="K78" s="32"/>
    </row>
    <row r="79" spans="1:11" s="33" customFormat="1" ht="11.25" customHeight="1">
      <c r="A79" s="35" t="s">
        <v>62</v>
      </c>
      <c r="B79" s="29"/>
      <c r="C79" s="30">
        <v>4901</v>
      </c>
      <c r="D79" s="30">
        <v>6263</v>
      </c>
      <c r="E79" s="30">
        <v>6290</v>
      </c>
      <c r="F79" s="31"/>
      <c r="G79" s="31"/>
      <c r="H79" s="150">
        <v>472.947</v>
      </c>
      <c r="I79" s="150">
        <v>717.77</v>
      </c>
      <c r="J79" s="150">
        <v>491.7</v>
      </c>
      <c r="K79" s="32"/>
    </row>
    <row r="80" spans="1:11" s="42" customFormat="1" ht="11.25" customHeight="1">
      <c r="A80" s="43" t="s">
        <v>63</v>
      </c>
      <c r="B80" s="37"/>
      <c r="C80" s="38">
        <v>9802</v>
      </c>
      <c r="D80" s="38">
        <v>11025</v>
      </c>
      <c r="E80" s="38">
        <v>10864</v>
      </c>
      <c r="F80" s="39">
        <v>98.53968253968254</v>
      </c>
      <c r="G80" s="40"/>
      <c r="H80" s="151">
        <v>868.556</v>
      </c>
      <c r="I80" s="152">
        <v>1079.165</v>
      </c>
      <c r="J80" s="152">
        <v>831.576</v>
      </c>
      <c r="K80" s="41">
        <f>IF(I80&gt;0,100*J80/I80,0)</f>
        <v>77.05735452873287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156</v>
      </c>
      <c r="F82" s="31"/>
      <c r="G82" s="31"/>
      <c r="H82" s="150">
        <v>12.218</v>
      </c>
      <c r="I82" s="150">
        <v>12.218</v>
      </c>
      <c r="J82" s="150">
        <v>14.7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0">
        <v>10.701</v>
      </c>
      <c r="I83" s="150">
        <v>10.701</v>
      </c>
      <c r="J83" s="150">
        <v>14</v>
      </c>
      <c r="K83" s="32"/>
    </row>
    <row r="84" spans="1:11" s="42" customFormat="1" ht="11.25" customHeight="1">
      <c r="A84" s="36" t="s">
        <v>66</v>
      </c>
      <c r="B84" s="37"/>
      <c r="C84" s="38">
        <v>330</v>
      </c>
      <c r="D84" s="38">
        <v>330</v>
      </c>
      <c r="E84" s="38">
        <v>316</v>
      </c>
      <c r="F84" s="39">
        <v>95.75757575757575</v>
      </c>
      <c r="G84" s="40"/>
      <c r="H84" s="151">
        <v>22.919</v>
      </c>
      <c r="I84" s="152">
        <v>22.919</v>
      </c>
      <c r="J84" s="152">
        <v>28.7</v>
      </c>
      <c r="K84" s="41">
        <v>125.22361359570661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40134</v>
      </c>
      <c r="D87" s="53">
        <v>42209</v>
      </c>
      <c r="E87" s="53">
        <v>42062</v>
      </c>
      <c r="F87" s="54">
        <f>IF(D87&gt;0,100*E87/D87,0)</f>
        <v>99.651733042716</v>
      </c>
      <c r="G87" s="40"/>
      <c r="H87" s="155">
        <v>3336.107</v>
      </c>
      <c r="I87" s="156">
        <v>3814.009</v>
      </c>
      <c r="J87" s="156">
        <v>3367.162</v>
      </c>
      <c r="K87" s="54">
        <f>IF(I87&gt;0,100*J87/I87,0)</f>
        <v>88.28406015822195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6</v>
      </c>
      <c r="E9" s="30">
        <v>6</v>
      </c>
      <c r="F9" s="31"/>
      <c r="G9" s="31"/>
      <c r="H9" s="150">
        <v>0.584</v>
      </c>
      <c r="I9" s="150">
        <v>0.78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50">
        <v>0.191</v>
      </c>
      <c r="I10" s="150">
        <v>0.33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4</v>
      </c>
      <c r="E11" s="30">
        <v>4</v>
      </c>
      <c r="F11" s="31"/>
      <c r="G11" s="31"/>
      <c r="H11" s="150">
        <v>0.253</v>
      </c>
      <c r="I11" s="150">
        <v>0.242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17</v>
      </c>
      <c r="E12" s="30">
        <v>17</v>
      </c>
      <c r="F12" s="31"/>
      <c r="G12" s="31"/>
      <c r="H12" s="150">
        <v>0.737</v>
      </c>
      <c r="I12" s="150">
        <v>1.452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32</v>
      </c>
      <c r="E13" s="38">
        <v>32</v>
      </c>
      <c r="F13" s="39">
        <v>100</v>
      </c>
      <c r="G13" s="40"/>
      <c r="H13" s="151">
        <v>1.7650000000000001</v>
      </c>
      <c r="I13" s="152">
        <v>2.8040000000000003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6</v>
      </c>
      <c r="F17" s="39">
        <v>100</v>
      </c>
      <c r="G17" s="40"/>
      <c r="H17" s="151">
        <v>0.35</v>
      </c>
      <c r="I17" s="152">
        <v>0.27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50">
        <v>0.212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50">
        <v>0.203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/>
      <c r="E22" s="38"/>
      <c r="F22" s="39"/>
      <c r="G22" s="40"/>
      <c r="H22" s="151">
        <v>0.41500000000000004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50">
        <v>0.145</v>
      </c>
      <c r="I29" s="150">
        <v>0.168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51">
        <v>0.145</v>
      </c>
      <c r="I31" s="152">
        <v>0.168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37</v>
      </c>
      <c r="D33" s="30">
        <v>40</v>
      </c>
      <c r="E33" s="30">
        <v>30</v>
      </c>
      <c r="F33" s="31"/>
      <c r="G33" s="31"/>
      <c r="H33" s="150">
        <v>1.845</v>
      </c>
      <c r="I33" s="150">
        <v>1.8</v>
      </c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>
        <v>34</v>
      </c>
      <c r="D35" s="30">
        <v>40</v>
      </c>
      <c r="E35" s="30">
        <v>40</v>
      </c>
      <c r="F35" s="31"/>
      <c r="G35" s="31"/>
      <c r="H35" s="150">
        <v>1.316</v>
      </c>
      <c r="I35" s="150">
        <v>1.7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33</v>
      </c>
      <c r="F36" s="31"/>
      <c r="G36" s="31"/>
      <c r="H36" s="150">
        <v>1.164</v>
      </c>
      <c r="I36" s="150">
        <v>1.164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114</v>
      </c>
      <c r="E37" s="38">
        <v>103</v>
      </c>
      <c r="F37" s="39">
        <v>90.35087719298245</v>
      </c>
      <c r="G37" s="40"/>
      <c r="H37" s="151">
        <v>4.325</v>
      </c>
      <c r="I37" s="152">
        <v>4.664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50</v>
      </c>
      <c r="E39" s="38">
        <v>50</v>
      </c>
      <c r="F39" s="39">
        <v>100</v>
      </c>
      <c r="G39" s="40"/>
      <c r="H39" s="151">
        <v>1.23</v>
      </c>
      <c r="I39" s="152">
        <v>1.2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6</v>
      </c>
      <c r="F52" s="39">
        <v>120</v>
      </c>
      <c r="G52" s="40"/>
      <c r="H52" s="151">
        <v>0.468</v>
      </c>
      <c r="I52" s="152">
        <v>0.468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/>
      <c r="E56" s="30"/>
      <c r="F56" s="31"/>
      <c r="G56" s="31"/>
      <c r="H56" s="150">
        <v>0.005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432</v>
      </c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/>
      <c r="E59" s="38">
        <v>432</v>
      </c>
      <c r="F59" s="39"/>
      <c r="G59" s="40"/>
      <c r="H59" s="151">
        <v>0.005</v>
      </c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279</v>
      </c>
      <c r="D61" s="30">
        <v>270</v>
      </c>
      <c r="E61" s="30">
        <v>200</v>
      </c>
      <c r="F61" s="31"/>
      <c r="G61" s="31"/>
      <c r="H61" s="150">
        <v>33.48</v>
      </c>
      <c r="I61" s="150">
        <v>32.4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78</v>
      </c>
      <c r="E62" s="30">
        <v>78</v>
      </c>
      <c r="F62" s="31"/>
      <c r="G62" s="31"/>
      <c r="H62" s="150">
        <v>2.359</v>
      </c>
      <c r="I62" s="150">
        <v>2.142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362</v>
      </c>
      <c r="D64" s="38">
        <v>348</v>
      </c>
      <c r="E64" s="38">
        <v>278</v>
      </c>
      <c r="F64" s="39">
        <v>79.88505747126437</v>
      </c>
      <c r="G64" s="40"/>
      <c r="H64" s="151">
        <v>35.839</v>
      </c>
      <c r="I64" s="152">
        <v>34.542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1011</v>
      </c>
      <c r="D66" s="38">
        <v>991</v>
      </c>
      <c r="E66" s="38">
        <v>1005</v>
      </c>
      <c r="F66" s="39">
        <v>101.41271442986881</v>
      </c>
      <c r="G66" s="40"/>
      <c r="H66" s="151">
        <v>107.016</v>
      </c>
      <c r="I66" s="152">
        <v>120.509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/>
      <c r="E68" s="30"/>
      <c r="F68" s="31"/>
      <c r="G68" s="31"/>
      <c r="H68" s="150">
        <v>1.2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50">
        <v>0.45</v>
      </c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11</v>
      </c>
      <c r="D70" s="38"/>
      <c r="E70" s="38"/>
      <c r="F70" s="39"/>
      <c r="G70" s="40"/>
      <c r="H70" s="151">
        <v>1.65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2284</v>
      </c>
      <c r="D72" s="30">
        <v>1925</v>
      </c>
      <c r="E72" s="30">
        <v>1900</v>
      </c>
      <c r="F72" s="31"/>
      <c r="G72" s="31"/>
      <c r="H72" s="150">
        <v>229.138</v>
      </c>
      <c r="I72" s="150">
        <v>204.329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154</v>
      </c>
      <c r="D73" s="30">
        <v>154</v>
      </c>
      <c r="E73" s="30">
        <v>154</v>
      </c>
      <c r="F73" s="31"/>
      <c r="G73" s="31"/>
      <c r="H73" s="150">
        <v>5.241</v>
      </c>
      <c r="I73" s="150">
        <v>5.25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258</v>
      </c>
      <c r="D75" s="30">
        <v>266</v>
      </c>
      <c r="E75" s="30">
        <v>266</v>
      </c>
      <c r="F75" s="31"/>
      <c r="G75" s="31"/>
      <c r="H75" s="150">
        <v>21.071</v>
      </c>
      <c r="I75" s="150">
        <v>18.354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7</v>
      </c>
      <c r="F76" s="31"/>
      <c r="G76" s="31"/>
      <c r="H76" s="150">
        <v>0.352</v>
      </c>
      <c r="I76" s="150">
        <v>0.35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19</v>
      </c>
      <c r="D77" s="30">
        <v>15</v>
      </c>
      <c r="E77" s="30">
        <v>15</v>
      </c>
      <c r="F77" s="31"/>
      <c r="G77" s="31"/>
      <c r="H77" s="150">
        <v>0.624</v>
      </c>
      <c r="I77" s="150">
        <v>0.45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176</v>
      </c>
      <c r="D78" s="30">
        <v>180</v>
      </c>
      <c r="E78" s="30">
        <v>200</v>
      </c>
      <c r="F78" s="31"/>
      <c r="G78" s="31"/>
      <c r="H78" s="150">
        <v>11.476</v>
      </c>
      <c r="I78" s="150">
        <v>13.5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43</v>
      </c>
      <c r="D79" s="30">
        <v>30</v>
      </c>
      <c r="E79" s="30">
        <v>20</v>
      </c>
      <c r="F79" s="31"/>
      <c r="G79" s="31"/>
      <c r="H79" s="150">
        <v>4.195</v>
      </c>
      <c r="I79" s="150">
        <v>1.5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2949</v>
      </c>
      <c r="D80" s="38">
        <v>2585</v>
      </c>
      <c r="E80" s="38">
        <v>2562</v>
      </c>
      <c r="F80" s="39">
        <v>99.11025145067698</v>
      </c>
      <c r="G80" s="40"/>
      <c r="H80" s="151">
        <v>272.09700000000004</v>
      </c>
      <c r="I80" s="152">
        <v>243.73299999999998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130</v>
      </c>
      <c r="D82" s="30">
        <v>130</v>
      </c>
      <c r="E82" s="30">
        <v>80</v>
      </c>
      <c r="F82" s="31"/>
      <c r="G82" s="31"/>
      <c r="H82" s="150">
        <v>13.705</v>
      </c>
      <c r="I82" s="150">
        <v>13.705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22</v>
      </c>
      <c r="D83" s="30">
        <v>20</v>
      </c>
      <c r="E83" s="30">
        <v>11</v>
      </c>
      <c r="F83" s="31"/>
      <c r="G83" s="31"/>
      <c r="H83" s="150">
        <v>1.633</v>
      </c>
      <c r="I83" s="150">
        <v>1.3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152</v>
      </c>
      <c r="D84" s="38">
        <v>150</v>
      </c>
      <c r="E84" s="38">
        <v>91</v>
      </c>
      <c r="F84" s="39">
        <v>60.666666666666664</v>
      </c>
      <c r="G84" s="40"/>
      <c r="H84" s="151">
        <v>15.338000000000001</v>
      </c>
      <c r="I84" s="152">
        <v>15.005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4684</v>
      </c>
      <c r="D87" s="53">
        <v>4283</v>
      </c>
      <c r="E87" s="53">
        <v>4567</v>
      </c>
      <c r="F87" s="54">
        <f>IF(D87&gt;0,100*E87/D87,0)</f>
        <v>106.63086621526968</v>
      </c>
      <c r="G87" s="40"/>
      <c r="H87" s="155">
        <v>440.6430000000001</v>
      </c>
      <c r="I87" s="156">
        <v>423.36299999999994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1">
        <v>0.017</v>
      </c>
      <c r="I17" s="152">
        <v>0.018</v>
      </c>
      <c r="J17" s="152">
        <v>0.045</v>
      </c>
      <c r="K17" s="41">
        <v>250.00000000000003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1870</v>
      </c>
      <c r="D24" s="38">
        <v>1937</v>
      </c>
      <c r="E24" s="38">
        <v>1966</v>
      </c>
      <c r="F24" s="39">
        <v>101.49716055756325</v>
      </c>
      <c r="G24" s="40"/>
      <c r="H24" s="151">
        <v>141.933</v>
      </c>
      <c r="I24" s="152">
        <v>140.691</v>
      </c>
      <c r="J24" s="152">
        <v>157.28</v>
      </c>
      <c r="K24" s="41">
        <v>111.79108827146015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76</v>
      </c>
      <c r="E26" s="38">
        <v>20</v>
      </c>
      <c r="F26" s="39">
        <v>26.31578947368421</v>
      </c>
      <c r="G26" s="40"/>
      <c r="H26" s="151">
        <v>7.5</v>
      </c>
      <c r="I26" s="152">
        <v>6.5</v>
      </c>
      <c r="J26" s="152">
        <v>1.65</v>
      </c>
      <c r="K26" s="41">
        <v>25.384615384615383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12</v>
      </c>
      <c r="E28" s="30"/>
      <c r="F28" s="31"/>
      <c r="G28" s="31"/>
      <c r="H28" s="150"/>
      <c r="I28" s="150">
        <v>0.9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50">
        <v>0.09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594</v>
      </c>
      <c r="D30" s="30">
        <v>445</v>
      </c>
      <c r="E30" s="30">
        <v>382</v>
      </c>
      <c r="F30" s="31"/>
      <c r="G30" s="31"/>
      <c r="H30" s="150">
        <v>39.798</v>
      </c>
      <c r="I30" s="150">
        <v>35.6</v>
      </c>
      <c r="J30" s="150">
        <v>28.65</v>
      </c>
      <c r="K30" s="32"/>
    </row>
    <row r="31" spans="1:11" s="42" customFormat="1" ht="11.25" customHeight="1">
      <c r="A31" s="43" t="s">
        <v>23</v>
      </c>
      <c r="B31" s="37"/>
      <c r="C31" s="38">
        <v>596</v>
      </c>
      <c r="D31" s="38">
        <v>457</v>
      </c>
      <c r="E31" s="38">
        <v>382</v>
      </c>
      <c r="F31" s="39">
        <v>83.58862144420131</v>
      </c>
      <c r="G31" s="40"/>
      <c r="H31" s="151">
        <v>39.888000000000005</v>
      </c>
      <c r="I31" s="152">
        <v>36.5</v>
      </c>
      <c r="J31" s="152">
        <v>28.65</v>
      </c>
      <c r="K31" s="41">
        <v>78.4931506849315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>
        <v>60</v>
      </c>
      <c r="D35" s="30">
        <v>60</v>
      </c>
      <c r="E35" s="30"/>
      <c r="F35" s="31"/>
      <c r="G35" s="31"/>
      <c r="H35" s="150">
        <v>2.5</v>
      </c>
      <c r="I35" s="150">
        <v>4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60</v>
      </c>
      <c r="E37" s="38"/>
      <c r="F37" s="39"/>
      <c r="G37" s="40"/>
      <c r="H37" s="151">
        <v>2.5</v>
      </c>
      <c r="I37" s="152">
        <v>4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110</v>
      </c>
      <c r="D54" s="30">
        <v>86</v>
      </c>
      <c r="E54" s="30">
        <v>102</v>
      </c>
      <c r="F54" s="31"/>
      <c r="G54" s="31"/>
      <c r="H54" s="150">
        <v>8.8</v>
      </c>
      <c r="I54" s="150">
        <v>6.708</v>
      </c>
      <c r="J54" s="150">
        <v>8.16</v>
      </c>
      <c r="K54" s="32"/>
    </row>
    <row r="55" spans="1:11" s="33" customFormat="1" ht="11.25" customHeight="1">
      <c r="A55" s="35" t="s">
        <v>42</v>
      </c>
      <c r="B55" s="29"/>
      <c r="C55" s="30">
        <v>76</v>
      </c>
      <c r="D55" s="30">
        <v>98</v>
      </c>
      <c r="E55" s="30">
        <v>98</v>
      </c>
      <c r="F55" s="31"/>
      <c r="G55" s="31"/>
      <c r="H55" s="150">
        <v>6.46</v>
      </c>
      <c r="I55" s="150">
        <v>8.33</v>
      </c>
      <c r="J55" s="150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0.013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465</v>
      </c>
      <c r="D58" s="30">
        <v>465</v>
      </c>
      <c r="E58" s="30">
        <v>431</v>
      </c>
      <c r="F58" s="31"/>
      <c r="G58" s="31"/>
      <c r="H58" s="150">
        <v>51.03</v>
      </c>
      <c r="I58" s="150">
        <v>42.18</v>
      </c>
      <c r="J58" s="150">
        <v>38.88</v>
      </c>
      <c r="K58" s="32"/>
    </row>
    <row r="59" spans="1:11" s="42" customFormat="1" ht="11.25" customHeight="1">
      <c r="A59" s="36" t="s">
        <v>46</v>
      </c>
      <c r="B59" s="37"/>
      <c r="C59" s="38">
        <v>651</v>
      </c>
      <c r="D59" s="38">
        <v>649</v>
      </c>
      <c r="E59" s="38">
        <v>631</v>
      </c>
      <c r="F59" s="39">
        <v>97.22650231124807</v>
      </c>
      <c r="G59" s="40"/>
      <c r="H59" s="151">
        <v>66.303</v>
      </c>
      <c r="I59" s="152">
        <v>57.218</v>
      </c>
      <c r="J59" s="152">
        <v>55.370000000000005</v>
      </c>
      <c r="K59" s="41">
        <v>96.77024712503058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35</v>
      </c>
      <c r="D66" s="38">
        <v>35</v>
      </c>
      <c r="E66" s="38">
        <v>40</v>
      </c>
      <c r="F66" s="39">
        <v>114.28571428571429</v>
      </c>
      <c r="G66" s="40"/>
      <c r="H66" s="151">
        <v>1.575</v>
      </c>
      <c r="I66" s="152">
        <v>1.8</v>
      </c>
      <c r="J66" s="152">
        <v>3.2</v>
      </c>
      <c r="K66" s="41">
        <v>177.77777777777777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19910</v>
      </c>
      <c r="D68" s="30">
        <v>20500</v>
      </c>
      <c r="E68" s="30">
        <v>20700</v>
      </c>
      <c r="F68" s="31"/>
      <c r="G68" s="31"/>
      <c r="H68" s="150">
        <v>1710</v>
      </c>
      <c r="I68" s="150">
        <v>1957.7</v>
      </c>
      <c r="J68" s="150">
        <v>1765</v>
      </c>
      <c r="K68" s="32"/>
    </row>
    <row r="69" spans="1:11" s="33" customFormat="1" ht="11.25" customHeight="1">
      <c r="A69" s="35" t="s">
        <v>53</v>
      </c>
      <c r="B69" s="29"/>
      <c r="C69" s="30">
        <v>2415</v>
      </c>
      <c r="D69" s="30">
        <v>2750</v>
      </c>
      <c r="E69" s="30">
        <v>2740</v>
      </c>
      <c r="F69" s="31"/>
      <c r="G69" s="31"/>
      <c r="H69" s="150">
        <v>208</v>
      </c>
      <c r="I69" s="150">
        <v>255</v>
      </c>
      <c r="J69" s="150">
        <v>230</v>
      </c>
      <c r="K69" s="32"/>
    </row>
    <row r="70" spans="1:11" s="42" customFormat="1" ht="11.25" customHeight="1">
      <c r="A70" s="36" t="s">
        <v>54</v>
      </c>
      <c r="B70" s="37"/>
      <c r="C70" s="38">
        <v>22325</v>
      </c>
      <c r="D70" s="38">
        <v>23250</v>
      </c>
      <c r="E70" s="38">
        <v>23440</v>
      </c>
      <c r="F70" s="39">
        <v>100.81720430107526</v>
      </c>
      <c r="G70" s="40"/>
      <c r="H70" s="151">
        <v>1918</v>
      </c>
      <c r="I70" s="152">
        <v>2212.7</v>
      </c>
      <c r="J70" s="152">
        <v>1995</v>
      </c>
      <c r="K70" s="41">
        <v>90.16134134767479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</v>
      </c>
      <c r="F72" s="31"/>
      <c r="G72" s="31"/>
      <c r="H72" s="150"/>
      <c r="I72" s="150"/>
      <c r="J72" s="150">
        <v>0.135</v>
      </c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1070</v>
      </c>
      <c r="F73" s="31"/>
      <c r="G73" s="31"/>
      <c r="H73" s="150">
        <v>20.995</v>
      </c>
      <c r="I73" s="150">
        <v>20.995</v>
      </c>
      <c r="J73" s="150">
        <v>22.046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70</v>
      </c>
      <c r="E74" s="30">
        <v>56</v>
      </c>
      <c r="F74" s="31"/>
      <c r="G74" s="31"/>
      <c r="H74" s="150"/>
      <c r="I74" s="150">
        <v>6.24</v>
      </c>
      <c r="J74" s="150">
        <v>5.04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6</v>
      </c>
      <c r="F75" s="31"/>
      <c r="G75" s="31"/>
      <c r="H75" s="150"/>
      <c r="I75" s="150"/>
      <c r="J75" s="150">
        <v>0.52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22</v>
      </c>
      <c r="E77" s="30">
        <v>22</v>
      </c>
      <c r="F77" s="31"/>
      <c r="G77" s="31"/>
      <c r="H77" s="150">
        <v>2.38</v>
      </c>
      <c r="I77" s="150">
        <v>1.87</v>
      </c>
      <c r="J77" s="150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7511</v>
      </c>
      <c r="D79" s="30">
        <v>6230</v>
      </c>
      <c r="E79" s="30">
        <v>5700</v>
      </c>
      <c r="F79" s="31"/>
      <c r="G79" s="31"/>
      <c r="H79" s="150">
        <v>497.598</v>
      </c>
      <c r="I79" s="150">
        <v>716.45</v>
      </c>
      <c r="J79" s="150">
        <v>484.5</v>
      </c>
      <c r="K79" s="32"/>
    </row>
    <row r="80" spans="1:11" s="42" customFormat="1" ht="11.25" customHeight="1">
      <c r="A80" s="43" t="s">
        <v>63</v>
      </c>
      <c r="B80" s="37"/>
      <c r="C80" s="38">
        <v>8558</v>
      </c>
      <c r="D80" s="38">
        <v>7341</v>
      </c>
      <c r="E80" s="38">
        <v>6857</v>
      </c>
      <c r="F80" s="39">
        <v>93.40689279389728</v>
      </c>
      <c r="G80" s="40"/>
      <c r="H80" s="151">
        <v>520.973</v>
      </c>
      <c r="I80" s="152">
        <v>745.5550000000001</v>
      </c>
      <c r="J80" s="152">
        <v>514.111</v>
      </c>
      <c r="K80" s="41">
        <v>68.9568174044839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34188</v>
      </c>
      <c r="D87" s="53">
        <v>33806</v>
      </c>
      <c r="E87" s="53">
        <v>33337</v>
      </c>
      <c r="F87" s="54">
        <f>IF(D87&gt;0,100*E87/D87,0)</f>
        <v>98.61267230669112</v>
      </c>
      <c r="G87" s="40"/>
      <c r="H87" s="155">
        <v>2698.689</v>
      </c>
      <c r="I87" s="156">
        <v>3204.982</v>
      </c>
      <c r="J87" s="156">
        <v>2755.306</v>
      </c>
      <c r="K87" s="54">
        <f>IF(I87&gt;0,100*J87/I87,0)</f>
        <v>85.96946878328801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51">
        <v>0.01</v>
      </c>
      <c r="I17" s="152">
        <v>0.021</v>
      </c>
      <c r="J17" s="152">
        <v>0.018</v>
      </c>
      <c r="K17" s="41">
        <v>85.7142857142857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934</v>
      </c>
      <c r="D24" s="38">
        <v>946</v>
      </c>
      <c r="E24" s="38">
        <v>894</v>
      </c>
      <c r="F24" s="39">
        <v>94.5031712473573</v>
      </c>
      <c r="G24" s="40"/>
      <c r="H24" s="151">
        <v>27.46</v>
      </c>
      <c r="I24" s="152">
        <v>28.884</v>
      </c>
      <c r="J24" s="152">
        <v>27.119</v>
      </c>
      <c r="K24" s="41">
        <v>93.88935050547016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110</v>
      </c>
      <c r="E26" s="38">
        <v>130</v>
      </c>
      <c r="F26" s="39">
        <v>118.18181818181819</v>
      </c>
      <c r="G26" s="40"/>
      <c r="H26" s="151">
        <v>2.7</v>
      </c>
      <c r="I26" s="152">
        <v>2.8</v>
      </c>
      <c r="J26" s="152">
        <v>3.3</v>
      </c>
      <c r="K26" s="41">
        <v>117.85714285714286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10</v>
      </c>
      <c r="D28" s="30">
        <v>17</v>
      </c>
      <c r="E28" s="30"/>
      <c r="F28" s="31"/>
      <c r="G28" s="31"/>
      <c r="H28" s="150">
        <v>0.4</v>
      </c>
      <c r="I28" s="150">
        <v>0.68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124</v>
      </c>
      <c r="D30" s="30">
        <v>90</v>
      </c>
      <c r="E30" s="30">
        <v>82</v>
      </c>
      <c r="F30" s="31"/>
      <c r="G30" s="31"/>
      <c r="H30" s="150">
        <v>1.984</v>
      </c>
      <c r="I30" s="150">
        <v>1.408</v>
      </c>
      <c r="J30" s="150">
        <v>1.312</v>
      </c>
      <c r="K30" s="32"/>
    </row>
    <row r="31" spans="1:11" s="42" customFormat="1" ht="11.25" customHeight="1">
      <c r="A31" s="43" t="s">
        <v>23</v>
      </c>
      <c r="B31" s="37"/>
      <c r="C31" s="38">
        <v>134</v>
      </c>
      <c r="D31" s="38">
        <v>107</v>
      </c>
      <c r="E31" s="38">
        <v>82</v>
      </c>
      <c r="F31" s="39">
        <v>76.6355140186916</v>
      </c>
      <c r="G31" s="40"/>
      <c r="H31" s="151">
        <v>2.384</v>
      </c>
      <c r="I31" s="152">
        <v>2.088</v>
      </c>
      <c r="J31" s="152">
        <v>1.312</v>
      </c>
      <c r="K31" s="41">
        <v>62.8352490421456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195</v>
      </c>
      <c r="D54" s="30">
        <v>400</v>
      </c>
      <c r="E54" s="30">
        <v>486</v>
      </c>
      <c r="F54" s="31"/>
      <c r="G54" s="31"/>
      <c r="H54" s="150">
        <v>8.775</v>
      </c>
      <c r="I54" s="150">
        <v>16</v>
      </c>
      <c r="J54" s="150">
        <v>19.926</v>
      </c>
      <c r="K54" s="32"/>
    </row>
    <row r="55" spans="1:11" s="33" customFormat="1" ht="11.25" customHeight="1">
      <c r="A55" s="35" t="s">
        <v>42</v>
      </c>
      <c r="B55" s="29"/>
      <c r="C55" s="30">
        <v>300</v>
      </c>
      <c r="D55" s="30">
        <v>280</v>
      </c>
      <c r="E55" s="30">
        <v>170</v>
      </c>
      <c r="F55" s="31"/>
      <c r="G55" s="31"/>
      <c r="H55" s="150">
        <v>12</v>
      </c>
      <c r="I55" s="150">
        <v>11.2</v>
      </c>
      <c r="J55" s="150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12</v>
      </c>
      <c r="E58" s="30">
        <v>32</v>
      </c>
      <c r="F58" s="31"/>
      <c r="G58" s="31"/>
      <c r="H58" s="150">
        <v>0.3</v>
      </c>
      <c r="I58" s="150">
        <v>0.54</v>
      </c>
      <c r="J58" s="150">
        <v>1.17</v>
      </c>
      <c r="K58" s="32"/>
    </row>
    <row r="59" spans="1:11" s="42" customFormat="1" ht="11.25" customHeight="1">
      <c r="A59" s="36" t="s">
        <v>46</v>
      </c>
      <c r="B59" s="37"/>
      <c r="C59" s="38">
        <v>503</v>
      </c>
      <c r="D59" s="38">
        <v>692</v>
      </c>
      <c r="E59" s="38">
        <v>688</v>
      </c>
      <c r="F59" s="39">
        <v>99.42196531791907</v>
      </c>
      <c r="G59" s="40"/>
      <c r="H59" s="151">
        <v>21.075</v>
      </c>
      <c r="I59" s="152">
        <v>27.74</v>
      </c>
      <c r="J59" s="152">
        <v>27.896</v>
      </c>
      <c r="K59" s="41">
        <v>100.56236481614997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416</v>
      </c>
      <c r="D66" s="38">
        <v>45</v>
      </c>
      <c r="E66" s="38">
        <v>50</v>
      </c>
      <c r="F66" s="39">
        <v>111.11111111111111</v>
      </c>
      <c r="G66" s="40"/>
      <c r="H66" s="151">
        <v>35.2</v>
      </c>
      <c r="I66" s="152">
        <v>4.785</v>
      </c>
      <c r="J66" s="152">
        <v>1.75</v>
      </c>
      <c r="K66" s="41">
        <v>36.57262277951933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500</v>
      </c>
      <c r="D68" s="30">
        <v>465</v>
      </c>
      <c r="E68" s="30">
        <v>485</v>
      </c>
      <c r="F68" s="31"/>
      <c r="G68" s="31"/>
      <c r="H68" s="150">
        <v>20</v>
      </c>
      <c r="I68" s="150">
        <v>20.6</v>
      </c>
      <c r="J68" s="150">
        <v>20.5</v>
      </c>
      <c r="K68" s="32"/>
    </row>
    <row r="69" spans="1:11" s="33" customFormat="1" ht="11.25" customHeight="1">
      <c r="A69" s="35" t="s">
        <v>53</v>
      </c>
      <c r="B69" s="29"/>
      <c r="C69" s="30">
        <v>170</v>
      </c>
      <c r="D69" s="30">
        <v>130</v>
      </c>
      <c r="E69" s="30">
        <v>90</v>
      </c>
      <c r="F69" s="31"/>
      <c r="G69" s="31"/>
      <c r="H69" s="150">
        <v>7</v>
      </c>
      <c r="I69" s="150">
        <v>6.15</v>
      </c>
      <c r="J69" s="150">
        <v>3.5</v>
      </c>
      <c r="K69" s="32"/>
    </row>
    <row r="70" spans="1:11" s="42" customFormat="1" ht="11.25" customHeight="1">
      <c r="A70" s="36" t="s">
        <v>54</v>
      </c>
      <c r="B70" s="37"/>
      <c r="C70" s="38">
        <v>670</v>
      </c>
      <c r="D70" s="38">
        <v>595</v>
      </c>
      <c r="E70" s="38">
        <v>575</v>
      </c>
      <c r="F70" s="39">
        <v>96.63865546218487</v>
      </c>
      <c r="G70" s="40"/>
      <c r="H70" s="151">
        <v>27</v>
      </c>
      <c r="I70" s="152">
        <v>26.75</v>
      </c>
      <c r="J70" s="152">
        <v>24</v>
      </c>
      <c r="K70" s="41">
        <v>89.7196261682243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/>
      <c r="E77" s="30"/>
      <c r="F77" s="31"/>
      <c r="G77" s="31"/>
      <c r="H77" s="150">
        <v>0.945</v>
      </c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>
        <v>36.3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27</v>
      </c>
      <c r="D80" s="38"/>
      <c r="E80" s="38"/>
      <c r="F80" s="39"/>
      <c r="G80" s="40"/>
      <c r="H80" s="151">
        <v>0.945</v>
      </c>
      <c r="I80" s="152">
        <v>36.3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2790</v>
      </c>
      <c r="D87" s="53">
        <v>2496</v>
      </c>
      <c r="E87" s="53">
        <v>2420</v>
      </c>
      <c r="F87" s="54">
        <f>IF(D87&gt;0,100*E87/D87,0)</f>
        <v>96.9551282051282</v>
      </c>
      <c r="G87" s="40"/>
      <c r="H87" s="155">
        <v>116.774</v>
      </c>
      <c r="I87" s="156">
        <v>129.368</v>
      </c>
      <c r="J87" s="156">
        <v>85.39500000000001</v>
      </c>
      <c r="K87" s="54">
        <f>IF(I87&gt;0,100*J87/I87,0)</f>
        <v>66.00936862284338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54</v>
      </c>
      <c r="D9" s="30">
        <v>27</v>
      </c>
      <c r="E9" s="30">
        <v>27</v>
      </c>
      <c r="F9" s="31"/>
      <c r="G9" s="31"/>
      <c r="H9" s="150">
        <v>1.395</v>
      </c>
      <c r="I9" s="150">
        <v>0.7</v>
      </c>
      <c r="J9" s="150">
        <v>0.7</v>
      </c>
      <c r="K9" s="32"/>
    </row>
    <row r="10" spans="1:11" s="33" customFormat="1" ht="11.25" customHeight="1">
      <c r="A10" s="35" t="s">
        <v>8</v>
      </c>
      <c r="B10" s="29"/>
      <c r="C10" s="30">
        <v>5</v>
      </c>
      <c r="D10" s="30">
        <v>53</v>
      </c>
      <c r="E10" s="30">
        <v>43</v>
      </c>
      <c r="F10" s="31"/>
      <c r="G10" s="31"/>
      <c r="H10" s="150">
        <v>0.134</v>
      </c>
      <c r="I10" s="150">
        <v>1.298</v>
      </c>
      <c r="J10" s="150">
        <v>1.032</v>
      </c>
      <c r="K10" s="32"/>
    </row>
    <row r="11" spans="1:11" s="33" customFormat="1" ht="11.25" customHeight="1">
      <c r="A11" s="28" t="s">
        <v>9</v>
      </c>
      <c r="B11" s="29"/>
      <c r="C11" s="30">
        <v>11</v>
      </c>
      <c r="D11" s="30">
        <v>11</v>
      </c>
      <c r="E11" s="30">
        <v>11</v>
      </c>
      <c r="F11" s="31"/>
      <c r="G11" s="31"/>
      <c r="H11" s="150">
        <v>0.244</v>
      </c>
      <c r="I11" s="150">
        <v>0.261</v>
      </c>
      <c r="J11" s="150">
        <v>0.264</v>
      </c>
      <c r="K11" s="32"/>
    </row>
    <row r="12" spans="1:11" s="33" customFormat="1" ht="11.25" customHeight="1">
      <c r="A12" s="35" t="s">
        <v>10</v>
      </c>
      <c r="B12" s="29"/>
      <c r="C12" s="30">
        <v>14</v>
      </c>
      <c r="D12" s="30">
        <v>16</v>
      </c>
      <c r="E12" s="30">
        <v>12</v>
      </c>
      <c r="F12" s="31"/>
      <c r="G12" s="31"/>
      <c r="H12" s="150">
        <v>0.337</v>
      </c>
      <c r="I12" s="150">
        <v>0.475</v>
      </c>
      <c r="J12" s="150">
        <v>0.3</v>
      </c>
      <c r="K12" s="32"/>
    </row>
    <row r="13" spans="1:11" s="42" customFormat="1" ht="11.25" customHeight="1">
      <c r="A13" s="36" t="s">
        <v>11</v>
      </c>
      <c r="B13" s="37"/>
      <c r="C13" s="38">
        <v>84</v>
      </c>
      <c r="D13" s="38">
        <v>107</v>
      </c>
      <c r="E13" s="38">
        <v>93</v>
      </c>
      <c r="F13" s="39">
        <v>86.91588785046729</v>
      </c>
      <c r="G13" s="40"/>
      <c r="H13" s="151">
        <v>2.11</v>
      </c>
      <c r="I13" s="152">
        <v>2.734</v>
      </c>
      <c r="J13" s="152">
        <v>2.296</v>
      </c>
      <c r="K13" s="41">
        <v>83.97951719092904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9</v>
      </c>
      <c r="F15" s="39">
        <v>81.81818181818181</v>
      </c>
      <c r="G15" s="40"/>
      <c r="H15" s="151">
        <v>0.052</v>
      </c>
      <c r="I15" s="152">
        <v>0.055</v>
      </c>
      <c r="J15" s="152">
        <v>0.044</v>
      </c>
      <c r="K15" s="41">
        <v>79.99999999999999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2</v>
      </c>
      <c r="F17" s="39">
        <v>200</v>
      </c>
      <c r="G17" s="40"/>
      <c r="H17" s="151">
        <v>0.017</v>
      </c>
      <c r="I17" s="152">
        <v>0.028</v>
      </c>
      <c r="J17" s="152">
        <v>0.067</v>
      </c>
      <c r="K17" s="41">
        <v>239.28571428571428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/>
      <c r="E19" s="30"/>
      <c r="F19" s="31"/>
      <c r="G19" s="31"/>
      <c r="H19" s="150">
        <v>0.013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50">
        <v>0.01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51">
        <v>0.023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2</v>
      </c>
      <c r="E24" s="38">
        <v>2</v>
      </c>
      <c r="F24" s="39">
        <v>100</v>
      </c>
      <c r="G24" s="40"/>
      <c r="H24" s="151">
        <v>0.003</v>
      </c>
      <c r="I24" s="152">
        <v>0.005</v>
      </c>
      <c r="J24" s="152">
        <v>0.005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2</v>
      </c>
      <c r="F26" s="39">
        <v>200</v>
      </c>
      <c r="G26" s="40"/>
      <c r="H26" s="151">
        <v>0.004</v>
      </c>
      <c r="I26" s="152">
        <v>0.004</v>
      </c>
      <c r="J26" s="152">
        <v>0.008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10</v>
      </c>
      <c r="E28" s="30">
        <v>9</v>
      </c>
      <c r="F28" s="31"/>
      <c r="G28" s="31"/>
      <c r="H28" s="150">
        <v>0.216</v>
      </c>
      <c r="I28" s="150">
        <v>0.305</v>
      </c>
      <c r="J28" s="150">
        <v>0.216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10</v>
      </c>
      <c r="E31" s="38">
        <v>9</v>
      </c>
      <c r="F31" s="39">
        <v>90</v>
      </c>
      <c r="G31" s="40"/>
      <c r="H31" s="151">
        <v>0.216</v>
      </c>
      <c r="I31" s="152">
        <v>0.305</v>
      </c>
      <c r="J31" s="152">
        <v>0.216</v>
      </c>
      <c r="K31" s="41">
        <v>70.81967213114754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57</v>
      </c>
      <c r="E33" s="30">
        <v>28</v>
      </c>
      <c r="F33" s="31"/>
      <c r="G33" s="31"/>
      <c r="H33" s="150">
        <v>1.925</v>
      </c>
      <c r="I33" s="150">
        <v>1.9</v>
      </c>
      <c r="J33" s="150">
        <v>0.88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20</v>
      </c>
      <c r="E34" s="30">
        <v>25</v>
      </c>
      <c r="F34" s="31"/>
      <c r="G34" s="31"/>
      <c r="H34" s="150">
        <v>0.758</v>
      </c>
      <c r="I34" s="150">
        <v>0.75</v>
      </c>
      <c r="J34" s="150">
        <v>0.81</v>
      </c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2</v>
      </c>
      <c r="E35" s="30">
        <v>2</v>
      </c>
      <c r="F35" s="31"/>
      <c r="G35" s="31"/>
      <c r="H35" s="150">
        <v>0.021</v>
      </c>
      <c r="I35" s="150">
        <v>0.02</v>
      </c>
      <c r="J35" s="150">
        <v>0.02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50">
        <v>0.028</v>
      </c>
      <c r="I36" s="150">
        <v>0.028</v>
      </c>
      <c r="J36" s="150">
        <v>0.014</v>
      </c>
      <c r="K36" s="32"/>
    </row>
    <row r="37" spans="1:11" s="42" customFormat="1" ht="11.25" customHeight="1">
      <c r="A37" s="36" t="s">
        <v>28</v>
      </c>
      <c r="B37" s="37"/>
      <c r="C37" s="38">
        <v>83</v>
      </c>
      <c r="D37" s="38">
        <v>81</v>
      </c>
      <c r="E37" s="38">
        <v>57</v>
      </c>
      <c r="F37" s="39">
        <v>70.37037037037037</v>
      </c>
      <c r="G37" s="40"/>
      <c r="H37" s="151">
        <v>2.7319999999999998</v>
      </c>
      <c r="I37" s="152">
        <v>2.698</v>
      </c>
      <c r="J37" s="152">
        <v>1.724</v>
      </c>
      <c r="K37" s="41">
        <v>63.89918458117124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25</v>
      </c>
      <c r="E39" s="38">
        <v>20</v>
      </c>
      <c r="F39" s="39">
        <v>80</v>
      </c>
      <c r="G39" s="40"/>
      <c r="H39" s="151">
        <v>0.364</v>
      </c>
      <c r="I39" s="152">
        <v>0.32</v>
      </c>
      <c r="J39" s="152">
        <v>0.35</v>
      </c>
      <c r="K39" s="41">
        <v>109.375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34</v>
      </c>
      <c r="D41" s="30">
        <v>39</v>
      </c>
      <c r="E41" s="30">
        <v>47</v>
      </c>
      <c r="F41" s="31"/>
      <c r="G41" s="31"/>
      <c r="H41" s="150">
        <v>0.85</v>
      </c>
      <c r="I41" s="150">
        <v>0.92</v>
      </c>
      <c r="J41" s="150">
        <v>1.319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6</v>
      </c>
      <c r="E45" s="30">
        <v>6</v>
      </c>
      <c r="F45" s="31"/>
      <c r="G45" s="31"/>
      <c r="H45" s="150">
        <v>0.09</v>
      </c>
      <c r="I45" s="150">
        <v>0.096</v>
      </c>
      <c r="J45" s="150">
        <v>0.102</v>
      </c>
      <c r="K45" s="32"/>
    </row>
    <row r="46" spans="1:11" s="33" customFormat="1" ht="11.25" customHeight="1">
      <c r="A46" s="35" t="s">
        <v>35</v>
      </c>
      <c r="B46" s="29"/>
      <c r="C46" s="30">
        <v>52</v>
      </c>
      <c r="D46" s="30">
        <v>52</v>
      </c>
      <c r="E46" s="30">
        <v>38</v>
      </c>
      <c r="F46" s="31"/>
      <c r="G46" s="31"/>
      <c r="H46" s="150">
        <v>0.832</v>
      </c>
      <c r="I46" s="150">
        <v>0.832</v>
      </c>
      <c r="J46" s="150">
        <v>0.57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17</v>
      </c>
      <c r="E47" s="30">
        <v>11</v>
      </c>
      <c r="F47" s="31"/>
      <c r="G47" s="31"/>
      <c r="H47" s="150">
        <v>0.27</v>
      </c>
      <c r="I47" s="150">
        <v>0.34</v>
      </c>
      <c r="J47" s="150">
        <v>0.22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101</v>
      </c>
      <c r="D50" s="38">
        <v>114</v>
      </c>
      <c r="E50" s="38">
        <v>102</v>
      </c>
      <c r="F50" s="39">
        <v>89.47368421052632</v>
      </c>
      <c r="G50" s="40"/>
      <c r="H50" s="151">
        <v>2.042</v>
      </c>
      <c r="I50" s="152">
        <v>2.1879999999999997</v>
      </c>
      <c r="J50" s="152">
        <v>2.2110000000000003</v>
      </c>
      <c r="K50" s="41">
        <v>101.05118829981721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15</v>
      </c>
      <c r="F52" s="39">
        <v>125</v>
      </c>
      <c r="G52" s="40"/>
      <c r="H52" s="151">
        <v>0.18</v>
      </c>
      <c r="I52" s="152">
        <v>0.18</v>
      </c>
      <c r="J52" s="152">
        <v>0.215</v>
      </c>
      <c r="K52" s="41">
        <v>119.44444444444444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>
        <v>2</v>
      </c>
      <c r="F58" s="31"/>
      <c r="G58" s="31"/>
      <c r="H58" s="150"/>
      <c r="I58" s="150"/>
      <c r="J58" s="150">
        <v>0.036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2</v>
      </c>
      <c r="F59" s="39"/>
      <c r="G59" s="40"/>
      <c r="H59" s="151"/>
      <c r="I59" s="152"/>
      <c r="J59" s="152">
        <v>0.036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3</v>
      </c>
      <c r="E63" s="30">
        <v>3</v>
      </c>
      <c r="F63" s="31"/>
      <c r="G63" s="31"/>
      <c r="H63" s="150">
        <v>0.116</v>
      </c>
      <c r="I63" s="150">
        <v>0.116</v>
      </c>
      <c r="J63" s="150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3</v>
      </c>
      <c r="E64" s="38">
        <v>3</v>
      </c>
      <c r="F64" s="39">
        <v>100</v>
      </c>
      <c r="G64" s="40"/>
      <c r="H64" s="151">
        <v>0.116</v>
      </c>
      <c r="I64" s="152">
        <v>0.116</v>
      </c>
      <c r="J64" s="152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50">
        <v>0.016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>
        <v>5</v>
      </c>
      <c r="E69" s="30">
        <v>4</v>
      </c>
      <c r="F69" s="31"/>
      <c r="G69" s="31"/>
      <c r="H69" s="150">
        <v>0.071</v>
      </c>
      <c r="I69" s="150">
        <v>0.1</v>
      </c>
      <c r="J69" s="150">
        <v>0.075</v>
      </c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>
        <v>5</v>
      </c>
      <c r="E70" s="38">
        <v>4</v>
      </c>
      <c r="F70" s="39">
        <v>80</v>
      </c>
      <c r="G70" s="40"/>
      <c r="H70" s="151">
        <v>0.087</v>
      </c>
      <c r="I70" s="152">
        <v>0.1</v>
      </c>
      <c r="J70" s="152">
        <v>0.075</v>
      </c>
      <c r="K70" s="41">
        <v>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2</v>
      </c>
      <c r="F72" s="31"/>
      <c r="G72" s="31"/>
      <c r="H72" s="150"/>
      <c r="I72" s="150"/>
      <c r="J72" s="150">
        <v>0.05</v>
      </c>
      <c r="K72" s="32"/>
    </row>
    <row r="73" spans="1:11" s="33" customFormat="1" ht="11.25" customHeight="1">
      <c r="A73" s="35" t="s">
        <v>56</v>
      </c>
      <c r="B73" s="29"/>
      <c r="C73" s="30">
        <v>13</v>
      </c>
      <c r="D73" s="30">
        <v>13</v>
      </c>
      <c r="E73" s="30">
        <v>15</v>
      </c>
      <c r="F73" s="31"/>
      <c r="G73" s="31"/>
      <c r="H73" s="150">
        <v>0.39</v>
      </c>
      <c r="I73" s="150">
        <v>0.39</v>
      </c>
      <c r="J73" s="150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24</v>
      </c>
      <c r="D75" s="30">
        <v>42</v>
      </c>
      <c r="E75" s="30">
        <v>44</v>
      </c>
      <c r="F75" s="31"/>
      <c r="G75" s="31"/>
      <c r="H75" s="150">
        <v>0.11</v>
      </c>
      <c r="I75" s="150">
        <v>0.29</v>
      </c>
      <c r="J75" s="150">
        <v>0.303</v>
      </c>
      <c r="K75" s="32"/>
    </row>
    <row r="76" spans="1:11" s="33" customFormat="1" ht="11.25" customHeight="1">
      <c r="A76" s="35" t="s">
        <v>59</v>
      </c>
      <c r="B76" s="29"/>
      <c r="C76" s="30">
        <v>6577</v>
      </c>
      <c r="D76" s="30">
        <v>6774</v>
      </c>
      <c r="E76" s="30">
        <v>6217</v>
      </c>
      <c r="F76" s="31"/>
      <c r="G76" s="31"/>
      <c r="H76" s="150">
        <v>333.795</v>
      </c>
      <c r="I76" s="150">
        <v>340.471</v>
      </c>
      <c r="J76" s="150">
        <v>272.37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>
        <v>2</v>
      </c>
      <c r="F77" s="31"/>
      <c r="G77" s="31"/>
      <c r="H77" s="150">
        <v>0.004</v>
      </c>
      <c r="I77" s="150">
        <v>0.002</v>
      </c>
      <c r="J77" s="150">
        <v>0.004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50">
        <v>0.074</v>
      </c>
      <c r="I78" s="150">
        <v>0.073</v>
      </c>
      <c r="J78" s="150">
        <v>0.074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6</v>
      </c>
      <c r="E79" s="30">
        <v>10</v>
      </c>
      <c r="F79" s="31"/>
      <c r="G79" s="31"/>
      <c r="H79" s="150">
        <v>0.282</v>
      </c>
      <c r="I79" s="150">
        <v>0.33</v>
      </c>
      <c r="J79" s="150">
        <v>0.2</v>
      </c>
      <c r="K79" s="32"/>
    </row>
    <row r="80" spans="1:11" s="42" customFormat="1" ht="11.25" customHeight="1">
      <c r="A80" s="43" t="s">
        <v>63</v>
      </c>
      <c r="B80" s="37"/>
      <c r="C80" s="38">
        <v>6629</v>
      </c>
      <c r="D80" s="38">
        <v>6843</v>
      </c>
      <c r="E80" s="38">
        <v>6297</v>
      </c>
      <c r="F80" s="39">
        <v>92.02104340201666</v>
      </c>
      <c r="G80" s="40"/>
      <c r="H80" s="151">
        <v>334.65500000000003</v>
      </c>
      <c r="I80" s="152">
        <v>341.556</v>
      </c>
      <c r="J80" s="152">
        <v>273.391</v>
      </c>
      <c r="K80" s="41">
        <v>80.04280410825751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34</v>
      </c>
      <c r="D82" s="30">
        <v>34</v>
      </c>
      <c r="E82" s="30">
        <v>29</v>
      </c>
      <c r="F82" s="31"/>
      <c r="G82" s="31"/>
      <c r="H82" s="150">
        <v>1.41</v>
      </c>
      <c r="I82" s="150">
        <v>1.41</v>
      </c>
      <c r="J82" s="150">
        <v>1.177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25</v>
      </c>
      <c r="F83" s="31"/>
      <c r="G83" s="31"/>
      <c r="H83" s="150">
        <v>0.668</v>
      </c>
      <c r="I83" s="150">
        <v>0.67</v>
      </c>
      <c r="J83" s="150">
        <v>0.75</v>
      </c>
      <c r="K83" s="32"/>
    </row>
    <row r="84" spans="1:11" s="42" customFormat="1" ht="11.25" customHeight="1">
      <c r="A84" s="36" t="s">
        <v>66</v>
      </c>
      <c r="B84" s="37"/>
      <c r="C84" s="38">
        <v>58</v>
      </c>
      <c r="D84" s="38">
        <v>58</v>
      </c>
      <c r="E84" s="38">
        <v>54</v>
      </c>
      <c r="F84" s="39">
        <v>93.10344827586206</v>
      </c>
      <c r="G84" s="40"/>
      <c r="H84" s="151">
        <v>2.078</v>
      </c>
      <c r="I84" s="152">
        <v>2.08</v>
      </c>
      <c r="J84" s="152">
        <v>1.927</v>
      </c>
      <c r="K84" s="41">
        <v>92.64423076923077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7032</v>
      </c>
      <c r="D87" s="53">
        <v>7273</v>
      </c>
      <c r="E87" s="53">
        <v>6671</v>
      </c>
      <c r="F87" s="54">
        <f>IF(D87&gt;0,100*E87/D87,0)</f>
        <v>91.7228103946102</v>
      </c>
      <c r="G87" s="40"/>
      <c r="H87" s="155">
        <v>344.67900000000003</v>
      </c>
      <c r="I87" s="156">
        <v>352.36899999999997</v>
      </c>
      <c r="J87" s="156">
        <v>282.68100000000004</v>
      </c>
      <c r="K87" s="54">
        <f>IF(I87&gt;0,100*J87/I87,0)</f>
        <v>80.22300486138113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>
        <v>2</v>
      </c>
      <c r="E15" s="38">
        <v>2</v>
      </c>
      <c r="F15" s="39">
        <v>100</v>
      </c>
      <c r="G15" s="40"/>
      <c r="H15" s="151"/>
      <c r="I15" s="152">
        <v>0.021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1165</v>
      </c>
      <c r="D24" s="38">
        <v>1381</v>
      </c>
      <c r="E24" s="38">
        <v>1381</v>
      </c>
      <c r="F24" s="39">
        <v>100</v>
      </c>
      <c r="G24" s="40"/>
      <c r="H24" s="151">
        <v>14.872</v>
      </c>
      <c r="I24" s="152">
        <v>16.428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140</v>
      </c>
      <c r="E26" s="38">
        <v>130</v>
      </c>
      <c r="F26" s="39">
        <v>92.85714285714286</v>
      </c>
      <c r="G26" s="40"/>
      <c r="H26" s="151">
        <v>2</v>
      </c>
      <c r="I26" s="152">
        <v>1.75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>
        <v>1</v>
      </c>
      <c r="F28" s="31"/>
      <c r="G28" s="31"/>
      <c r="H28" s="150">
        <v>0.012</v>
      </c>
      <c r="I28" s="150">
        <v>0.015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15</v>
      </c>
      <c r="E30" s="30">
        <v>15</v>
      </c>
      <c r="F30" s="31"/>
      <c r="G30" s="31"/>
      <c r="H30" s="150">
        <v>0.192</v>
      </c>
      <c r="I30" s="150">
        <v>0.12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25</v>
      </c>
      <c r="D31" s="38">
        <v>16</v>
      </c>
      <c r="E31" s="38">
        <v>16</v>
      </c>
      <c r="F31" s="39">
        <v>100</v>
      </c>
      <c r="G31" s="40"/>
      <c r="H31" s="151">
        <v>0.20400000000000001</v>
      </c>
      <c r="I31" s="152">
        <v>0.135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300</v>
      </c>
      <c r="D33" s="30">
        <v>325</v>
      </c>
      <c r="E33" s="30">
        <v>400</v>
      </c>
      <c r="F33" s="31"/>
      <c r="G33" s="31"/>
      <c r="H33" s="150">
        <v>3.3</v>
      </c>
      <c r="I33" s="150">
        <v>3.575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50">
        <v>0.15</v>
      </c>
      <c r="I34" s="150">
        <v>0.163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7</v>
      </c>
      <c r="F35" s="31"/>
      <c r="G35" s="31"/>
      <c r="H35" s="150">
        <v>0.09</v>
      </c>
      <c r="I35" s="150">
        <v>0.09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389</v>
      </c>
      <c r="D36" s="30">
        <v>470</v>
      </c>
      <c r="E36" s="30">
        <v>470</v>
      </c>
      <c r="F36" s="31"/>
      <c r="G36" s="31"/>
      <c r="H36" s="150">
        <v>5.811</v>
      </c>
      <c r="I36" s="150">
        <v>7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711</v>
      </c>
      <c r="D37" s="38">
        <v>817</v>
      </c>
      <c r="E37" s="38">
        <v>892</v>
      </c>
      <c r="F37" s="39">
        <v>109.17992656058752</v>
      </c>
      <c r="G37" s="40"/>
      <c r="H37" s="151">
        <v>9.350999999999999</v>
      </c>
      <c r="I37" s="152">
        <v>10.828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65</v>
      </c>
      <c r="D39" s="38">
        <v>60</v>
      </c>
      <c r="E39" s="38">
        <v>60</v>
      </c>
      <c r="F39" s="39">
        <v>100</v>
      </c>
      <c r="G39" s="40"/>
      <c r="H39" s="151">
        <v>0.65</v>
      </c>
      <c r="I39" s="152">
        <v>0.91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50">
        <v>0.03</v>
      </c>
      <c r="I43" s="150">
        <v>0.03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1</v>
      </c>
      <c r="D46" s="30">
        <v>1</v>
      </c>
      <c r="E46" s="30">
        <v>1</v>
      </c>
      <c r="F46" s="31"/>
      <c r="G46" s="31"/>
      <c r="H46" s="150">
        <v>0.01</v>
      </c>
      <c r="I46" s="150">
        <v>0.01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8</v>
      </c>
      <c r="E47" s="30">
        <v>15</v>
      </c>
      <c r="F47" s="31"/>
      <c r="G47" s="31"/>
      <c r="H47" s="150">
        <v>0.041</v>
      </c>
      <c r="I47" s="150">
        <v>0.036</v>
      </c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>
        <v>1</v>
      </c>
      <c r="E48" s="30">
        <v>1</v>
      </c>
      <c r="F48" s="31"/>
      <c r="G48" s="31"/>
      <c r="H48" s="150"/>
      <c r="I48" s="150">
        <v>0.001</v>
      </c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19</v>
      </c>
      <c r="F50" s="39">
        <v>158.33333333333334</v>
      </c>
      <c r="G50" s="40"/>
      <c r="H50" s="151">
        <v>0.081</v>
      </c>
      <c r="I50" s="152">
        <v>0.077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51">
        <v>0.377</v>
      </c>
      <c r="I52" s="152">
        <v>0.383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75</v>
      </c>
      <c r="D54" s="30">
        <v>175</v>
      </c>
      <c r="E54" s="30">
        <v>160</v>
      </c>
      <c r="F54" s="31"/>
      <c r="G54" s="31"/>
      <c r="H54" s="150">
        <v>0.975</v>
      </c>
      <c r="I54" s="150">
        <v>2.45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1</v>
      </c>
      <c r="E55" s="30">
        <v>1</v>
      </c>
      <c r="F55" s="31"/>
      <c r="G55" s="31"/>
      <c r="H55" s="150">
        <v>0.01</v>
      </c>
      <c r="I55" s="150">
        <v>0.01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/>
      <c r="E57" s="30"/>
      <c r="F57" s="31"/>
      <c r="G57" s="31"/>
      <c r="H57" s="150">
        <v>0.098</v>
      </c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4</v>
      </c>
      <c r="E58" s="30">
        <v>3</v>
      </c>
      <c r="F58" s="31"/>
      <c r="G58" s="31"/>
      <c r="H58" s="150">
        <v>0.072</v>
      </c>
      <c r="I58" s="150">
        <v>0.044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89</v>
      </c>
      <c r="D59" s="38">
        <v>180</v>
      </c>
      <c r="E59" s="38">
        <v>164</v>
      </c>
      <c r="F59" s="39">
        <v>91.11111111111111</v>
      </c>
      <c r="G59" s="40"/>
      <c r="H59" s="151">
        <v>1.155</v>
      </c>
      <c r="I59" s="152">
        <v>2.504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1850</v>
      </c>
      <c r="E61" s="30">
        <v>2300</v>
      </c>
      <c r="F61" s="31"/>
      <c r="G61" s="31"/>
      <c r="H61" s="150">
        <v>29.9</v>
      </c>
      <c r="I61" s="150">
        <v>27.75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1075</v>
      </c>
      <c r="D62" s="30">
        <v>1045</v>
      </c>
      <c r="E62" s="30">
        <v>1045</v>
      </c>
      <c r="F62" s="31"/>
      <c r="G62" s="31"/>
      <c r="H62" s="150">
        <v>13.311</v>
      </c>
      <c r="I62" s="150">
        <v>14.991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1036</v>
      </c>
      <c r="D63" s="30">
        <v>1022</v>
      </c>
      <c r="E63" s="30">
        <v>1022</v>
      </c>
      <c r="F63" s="31"/>
      <c r="G63" s="31"/>
      <c r="H63" s="150">
        <v>15.282</v>
      </c>
      <c r="I63" s="150">
        <v>17.321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4311</v>
      </c>
      <c r="D64" s="38">
        <v>3917</v>
      </c>
      <c r="E64" s="38">
        <v>4367</v>
      </c>
      <c r="F64" s="39">
        <v>111.48838396732194</v>
      </c>
      <c r="G64" s="40"/>
      <c r="H64" s="151">
        <v>58.492999999999995</v>
      </c>
      <c r="I64" s="152">
        <v>60.062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7047</v>
      </c>
      <c r="D66" s="38">
        <v>6518</v>
      </c>
      <c r="E66" s="38">
        <v>6518</v>
      </c>
      <c r="F66" s="39">
        <v>100</v>
      </c>
      <c r="G66" s="40"/>
      <c r="H66" s="151">
        <v>85.996</v>
      </c>
      <c r="I66" s="152">
        <v>88.5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250</v>
      </c>
      <c r="D72" s="30">
        <v>310</v>
      </c>
      <c r="E72" s="30">
        <v>310</v>
      </c>
      <c r="F72" s="31"/>
      <c r="G72" s="31"/>
      <c r="H72" s="150">
        <v>2.75</v>
      </c>
      <c r="I72" s="150">
        <v>3.615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190</v>
      </c>
      <c r="D73" s="30">
        <v>190</v>
      </c>
      <c r="E73" s="30">
        <v>200</v>
      </c>
      <c r="F73" s="31"/>
      <c r="G73" s="31"/>
      <c r="H73" s="150">
        <v>3.158</v>
      </c>
      <c r="I73" s="150">
        <v>3.158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>
        <v>21</v>
      </c>
      <c r="E74" s="30">
        <v>21</v>
      </c>
      <c r="F74" s="31"/>
      <c r="G74" s="31"/>
      <c r="H74" s="150">
        <v>0.291</v>
      </c>
      <c r="I74" s="150">
        <v>0.279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727</v>
      </c>
      <c r="D75" s="30">
        <v>727</v>
      </c>
      <c r="E75" s="30">
        <v>727</v>
      </c>
      <c r="F75" s="31"/>
      <c r="G75" s="31"/>
      <c r="H75" s="150">
        <v>9.385</v>
      </c>
      <c r="I75" s="150">
        <v>9.385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8</v>
      </c>
      <c r="E76" s="30">
        <v>9</v>
      </c>
      <c r="F76" s="31"/>
      <c r="G76" s="31"/>
      <c r="H76" s="150">
        <v>0.193</v>
      </c>
      <c r="I76" s="150">
        <v>0.22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39</v>
      </c>
      <c r="D77" s="30">
        <v>30</v>
      </c>
      <c r="E77" s="30">
        <v>30</v>
      </c>
      <c r="F77" s="31"/>
      <c r="G77" s="31"/>
      <c r="H77" s="150">
        <v>0.475</v>
      </c>
      <c r="I77" s="150">
        <v>0.4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275</v>
      </c>
      <c r="D78" s="30">
        <v>360</v>
      </c>
      <c r="E78" s="30">
        <v>360</v>
      </c>
      <c r="F78" s="31"/>
      <c r="G78" s="31"/>
      <c r="H78" s="150">
        <v>4.565</v>
      </c>
      <c r="I78" s="150">
        <v>6.336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120</v>
      </c>
      <c r="D79" s="30">
        <v>180</v>
      </c>
      <c r="E79" s="30">
        <v>180</v>
      </c>
      <c r="F79" s="31"/>
      <c r="G79" s="31"/>
      <c r="H79" s="150">
        <v>1.512</v>
      </c>
      <c r="I79" s="150">
        <v>1.44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1630</v>
      </c>
      <c r="D80" s="38">
        <v>1826</v>
      </c>
      <c r="E80" s="38">
        <v>1837</v>
      </c>
      <c r="F80" s="39">
        <v>100.60240963855422</v>
      </c>
      <c r="G80" s="40"/>
      <c r="H80" s="151">
        <v>22.329</v>
      </c>
      <c r="I80" s="152">
        <v>24.832999999999995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</v>
      </c>
      <c r="D82" s="30">
        <v>2</v>
      </c>
      <c r="E82" s="30">
        <v>2</v>
      </c>
      <c r="F82" s="31"/>
      <c r="G82" s="31"/>
      <c r="H82" s="150">
        <v>0.03</v>
      </c>
      <c r="I82" s="150">
        <v>0.028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9</v>
      </c>
      <c r="E83" s="30">
        <v>9</v>
      </c>
      <c r="F83" s="31"/>
      <c r="G83" s="31"/>
      <c r="H83" s="150">
        <v>0.023</v>
      </c>
      <c r="I83" s="150">
        <v>0.022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v>100</v>
      </c>
      <c r="G84" s="40"/>
      <c r="H84" s="151">
        <v>0.053</v>
      </c>
      <c r="I84" s="152">
        <v>0.05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15235</v>
      </c>
      <c r="D87" s="53">
        <v>14909</v>
      </c>
      <c r="E87" s="53">
        <v>15426</v>
      </c>
      <c r="F87" s="54">
        <f>IF(D87&gt;0,100*E87/D87,0)</f>
        <v>103.46770407136628</v>
      </c>
      <c r="G87" s="40"/>
      <c r="H87" s="155">
        <v>195.56099999999998</v>
      </c>
      <c r="I87" s="156">
        <v>206.48100000000002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</v>
      </c>
      <c r="D9" s="30">
        <v>12</v>
      </c>
      <c r="E9" s="30">
        <v>12</v>
      </c>
      <c r="F9" s="31"/>
      <c r="G9" s="31"/>
      <c r="H9" s="150">
        <v>0.048</v>
      </c>
      <c r="I9" s="150">
        <v>0.061</v>
      </c>
      <c r="J9" s="150">
        <v>0.061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7</v>
      </c>
      <c r="E10" s="30">
        <v>7</v>
      </c>
      <c r="F10" s="31"/>
      <c r="G10" s="31"/>
      <c r="H10" s="150">
        <v>0.028</v>
      </c>
      <c r="I10" s="150">
        <v>0.027</v>
      </c>
      <c r="J10" s="150">
        <v>0.027</v>
      </c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15</v>
      </c>
      <c r="E11" s="30">
        <v>15</v>
      </c>
      <c r="F11" s="31"/>
      <c r="G11" s="31"/>
      <c r="H11" s="150">
        <v>0.08</v>
      </c>
      <c r="I11" s="150">
        <v>0.073</v>
      </c>
      <c r="J11" s="150">
        <v>0.073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7</v>
      </c>
      <c r="E12" s="30">
        <v>7</v>
      </c>
      <c r="F12" s="31"/>
      <c r="G12" s="31"/>
      <c r="H12" s="150">
        <v>0.03</v>
      </c>
      <c r="I12" s="150">
        <v>0.029</v>
      </c>
      <c r="J12" s="150">
        <v>0.029</v>
      </c>
      <c r="K12" s="32"/>
    </row>
    <row r="13" spans="1:11" s="42" customFormat="1" ht="11.25" customHeight="1">
      <c r="A13" s="36" t="s">
        <v>11</v>
      </c>
      <c r="B13" s="37"/>
      <c r="C13" s="38">
        <v>41</v>
      </c>
      <c r="D13" s="38">
        <v>41</v>
      </c>
      <c r="E13" s="38">
        <v>41</v>
      </c>
      <c r="F13" s="39">
        <v>100</v>
      </c>
      <c r="G13" s="40"/>
      <c r="H13" s="151">
        <v>0.186</v>
      </c>
      <c r="I13" s="152">
        <v>0.18999999999999997</v>
      </c>
      <c r="J13" s="152">
        <v>0.18999999999999997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2</v>
      </c>
      <c r="F15" s="39">
        <v>50</v>
      </c>
      <c r="G15" s="40"/>
      <c r="H15" s="151">
        <v>0.032</v>
      </c>
      <c r="I15" s="152">
        <v>0.028</v>
      </c>
      <c r="J15" s="152">
        <v>0.014</v>
      </c>
      <c r="K15" s="41">
        <v>50.00000000000001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>
        <v>9</v>
      </c>
      <c r="F19" s="31"/>
      <c r="G19" s="31"/>
      <c r="H19" s="150">
        <v>0.068</v>
      </c>
      <c r="I19" s="150">
        <v>0.068</v>
      </c>
      <c r="J19" s="150">
        <v>0.056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50">
        <v>0.072</v>
      </c>
      <c r="I20" s="150">
        <v>0.076</v>
      </c>
      <c r="J20" s="150">
        <v>0.075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25</v>
      </c>
      <c r="E21" s="30">
        <v>25</v>
      </c>
      <c r="F21" s="31"/>
      <c r="G21" s="31"/>
      <c r="H21" s="150">
        <v>0.181</v>
      </c>
      <c r="I21" s="150">
        <v>0.188</v>
      </c>
      <c r="J21" s="150">
        <v>0.165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46</v>
      </c>
      <c r="E22" s="38">
        <v>46</v>
      </c>
      <c r="F22" s="39">
        <v>100</v>
      </c>
      <c r="G22" s="40"/>
      <c r="H22" s="151">
        <v>0.321</v>
      </c>
      <c r="I22" s="152">
        <v>0.332</v>
      </c>
      <c r="J22" s="152">
        <v>0.29600000000000004</v>
      </c>
      <c r="K22" s="41">
        <v>89.15662650602411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</v>
      </c>
      <c r="D24" s="38">
        <v>12</v>
      </c>
      <c r="E24" s="38">
        <v>7</v>
      </c>
      <c r="F24" s="39">
        <v>58.333333333333336</v>
      </c>
      <c r="G24" s="40"/>
      <c r="H24" s="151">
        <v>0.042</v>
      </c>
      <c r="I24" s="152">
        <v>0.111</v>
      </c>
      <c r="J24" s="152">
        <v>0.07</v>
      </c>
      <c r="K24" s="41">
        <v>63.06306306306307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51">
        <v>0.042</v>
      </c>
      <c r="I26" s="152">
        <v>0.04</v>
      </c>
      <c r="J26" s="152">
        <v>0.04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39</v>
      </c>
      <c r="E30" s="30">
        <v>58</v>
      </c>
      <c r="F30" s="31"/>
      <c r="G30" s="31"/>
      <c r="H30" s="150">
        <v>0.354</v>
      </c>
      <c r="I30" s="150">
        <v>0.19</v>
      </c>
      <c r="J30" s="150">
        <v>0.29</v>
      </c>
      <c r="K30" s="32"/>
    </row>
    <row r="31" spans="1:11" s="42" customFormat="1" ht="11.25" customHeight="1">
      <c r="A31" s="43" t="s">
        <v>23</v>
      </c>
      <c r="B31" s="37"/>
      <c r="C31" s="38">
        <v>39</v>
      </c>
      <c r="D31" s="38">
        <v>39</v>
      </c>
      <c r="E31" s="38">
        <v>58</v>
      </c>
      <c r="F31" s="39">
        <v>148.71794871794873</v>
      </c>
      <c r="G31" s="40"/>
      <c r="H31" s="151">
        <v>0.354</v>
      </c>
      <c r="I31" s="152">
        <v>0.19</v>
      </c>
      <c r="J31" s="152">
        <v>0.29</v>
      </c>
      <c r="K31" s="41">
        <v>152.6315789473684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35</v>
      </c>
      <c r="E33" s="30">
        <v>30</v>
      </c>
      <c r="F33" s="31"/>
      <c r="G33" s="31"/>
      <c r="H33" s="150">
        <v>0.306</v>
      </c>
      <c r="I33" s="150">
        <v>0.38</v>
      </c>
      <c r="J33" s="150">
        <v>0.36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25</v>
      </c>
      <c r="E34" s="30">
        <v>9</v>
      </c>
      <c r="F34" s="31"/>
      <c r="G34" s="31"/>
      <c r="H34" s="150">
        <v>0.407</v>
      </c>
      <c r="I34" s="150">
        <v>0.4</v>
      </c>
      <c r="J34" s="150">
        <v>0.145</v>
      </c>
      <c r="K34" s="32"/>
    </row>
    <row r="35" spans="1:11" s="33" customFormat="1" ht="11.25" customHeight="1">
      <c r="A35" s="35" t="s">
        <v>26</v>
      </c>
      <c r="B35" s="29"/>
      <c r="C35" s="30">
        <v>9</v>
      </c>
      <c r="D35" s="30">
        <v>5</v>
      </c>
      <c r="E35" s="30">
        <v>5</v>
      </c>
      <c r="F35" s="31"/>
      <c r="G35" s="31"/>
      <c r="H35" s="150">
        <v>0.071</v>
      </c>
      <c r="I35" s="150">
        <v>0.04</v>
      </c>
      <c r="J35" s="150">
        <v>0.04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12</v>
      </c>
      <c r="F36" s="31"/>
      <c r="G36" s="31"/>
      <c r="H36" s="150">
        <v>0.12</v>
      </c>
      <c r="I36" s="150">
        <v>0.12</v>
      </c>
      <c r="J36" s="150">
        <v>0.115</v>
      </c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77</v>
      </c>
      <c r="E37" s="38">
        <v>56</v>
      </c>
      <c r="F37" s="39">
        <v>72.72727272727273</v>
      </c>
      <c r="G37" s="40"/>
      <c r="H37" s="151">
        <v>0.9039999999999999</v>
      </c>
      <c r="I37" s="152">
        <v>0.9400000000000001</v>
      </c>
      <c r="J37" s="152">
        <v>0.66</v>
      </c>
      <c r="K37" s="41">
        <v>70.2127659574468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24</v>
      </c>
      <c r="E39" s="38">
        <v>25</v>
      </c>
      <c r="F39" s="39">
        <v>104.16666666666667</v>
      </c>
      <c r="G39" s="40"/>
      <c r="H39" s="151">
        <v>0.264</v>
      </c>
      <c r="I39" s="152">
        <v>0.25</v>
      </c>
      <c r="J39" s="152">
        <v>0.27</v>
      </c>
      <c r="K39" s="41">
        <v>108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41</v>
      </c>
      <c r="D41" s="30">
        <v>15</v>
      </c>
      <c r="E41" s="30">
        <v>1</v>
      </c>
      <c r="F41" s="31"/>
      <c r="G41" s="31"/>
      <c r="H41" s="150">
        <v>0.345</v>
      </c>
      <c r="I41" s="150">
        <v>0.023</v>
      </c>
      <c r="J41" s="150">
        <v>0.006</v>
      </c>
      <c r="K41" s="32"/>
    </row>
    <row r="42" spans="1:11" s="33" customFormat="1" ht="11.25" customHeight="1">
      <c r="A42" s="35" t="s">
        <v>31</v>
      </c>
      <c r="B42" s="29"/>
      <c r="C42" s="30">
        <v>33</v>
      </c>
      <c r="D42" s="30">
        <v>22</v>
      </c>
      <c r="E42" s="30">
        <v>58</v>
      </c>
      <c r="F42" s="31"/>
      <c r="G42" s="31"/>
      <c r="H42" s="150">
        <v>0.304</v>
      </c>
      <c r="I42" s="150">
        <v>0.214</v>
      </c>
      <c r="J42" s="150">
        <v>0.502</v>
      </c>
      <c r="K42" s="32"/>
    </row>
    <row r="43" spans="1:11" s="33" customFormat="1" ht="11.25" customHeight="1">
      <c r="A43" s="35" t="s">
        <v>32</v>
      </c>
      <c r="B43" s="29"/>
      <c r="C43" s="30">
        <v>19</v>
      </c>
      <c r="D43" s="30">
        <v>9</v>
      </c>
      <c r="E43" s="30">
        <v>12</v>
      </c>
      <c r="F43" s="31"/>
      <c r="G43" s="31"/>
      <c r="H43" s="150">
        <v>0.2</v>
      </c>
      <c r="I43" s="150">
        <v>0.092</v>
      </c>
      <c r="J43" s="150">
        <v>0.126</v>
      </c>
      <c r="K43" s="32"/>
    </row>
    <row r="44" spans="1:11" s="33" customFormat="1" ht="11.25" customHeight="1">
      <c r="A44" s="35" t="s">
        <v>33</v>
      </c>
      <c r="B44" s="29"/>
      <c r="C44" s="30">
        <v>28</v>
      </c>
      <c r="D44" s="30">
        <v>35</v>
      </c>
      <c r="E44" s="30">
        <v>30</v>
      </c>
      <c r="F44" s="31"/>
      <c r="G44" s="31"/>
      <c r="H44" s="150">
        <v>0.364</v>
      </c>
      <c r="I44" s="150">
        <v>0.384</v>
      </c>
      <c r="J44" s="150">
        <v>0.403</v>
      </c>
      <c r="K44" s="32"/>
    </row>
    <row r="45" spans="1:11" s="33" customFormat="1" ht="11.25" customHeight="1">
      <c r="A45" s="35" t="s">
        <v>34</v>
      </c>
      <c r="B45" s="29"/>
      <c r="C45" s="30">
        <v>18</v>
      </c>
      <c r="D45" s="30">
        <v>21</v>
      </c>
      <c r="E45" s="30">
        <v>10</v>
      </c>
      <c r="F45" s="31"/>
      <c r="G45" s="31"/>
      <c r="H45" s="150">
        <v>0.103</v>
      </c>
      <c r="I45" s="150">
        <v>0.18</v>
      </c>
      <c r="J45" s="150">
        <v>0.02</v>
      </c>
      <c r="K45" s="32"/>
    </row>
    <row r="46" spans="1:11" s="33" customFormat="1" ht="11.25" customHeight="1">
      <c r="A46" s="35" t="s">
        <v>35</v>
      </c>
      <c r="B46" s="29"/>
      <c r="C46" s="30">
        <v>409</v>
      </c>
      <c r="D46" s="30">
        <v>464</v>
      </c>
      <c r="E46" s="30">
        <v>400</v>
      </c>
      <c r="F46" s="31"/>
      <c r="G46" s="31"/>
      <c r="H46" s="150">
        <v>4.09</v>
      </c>
      <c r="I46" s="150">
        <v>4.64</v>
      </c>
      <c r="J46" s="150">
        <v>4.2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7</v>
      </c>
      <c r="E47" s="30"/>
      <c r="F47" s="31"/>
      <c r="G47" s="31"/>
      <c r="H47" s="150">
        <v>0.009</v>
      </c>
      <c r="I47" s="150">
        <v>0.098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934</v>
      </c>
      <c r="D48" s="30">
        <v>960</v>
      </c>
      <c r="E48" s="30">
        <v>977</v>
      </c>
      <c r="F48" s="31"/>
      <c r="G48" s="31"/>
      <c r="H48" s="150">
        <v>11.208</v>
      </c>
      <c r="I48" s="150">
        <v>11.52</v>
      </c>
      <c r="J48" s="150">
        <v>9.77</v>
      </c>
      <c r="K48" s="32"/>
    </row>
    <row r="49" spans="1:11" s="33" customFormat="1" ht="11.25" customHeight="1">
      <c r="A49" s="35" t="s">
        <v>38</v>
      </c>
      <c r="B49" s="29"/>
      <c r="C49" s="30">
        <v>241</v>
      </c>
      <c r="D49" s="30">
        <v>271</v>
      </c>
      <c r="E49" s="30">
        <v>253</v>
      </c>
      <c r="F49" s="31"/>
      <c r="G49" s="31"/>
      <c r="H49" s="150">
        <v>2.892</v>
      </c>
      <c r="I49" s="150">
        <v>3.252</v>
      </c>
      <c r="J49" s="150">
        <v>3.542</v>
      </c>
      <c r="K49" s="32"/>
    </row>
    <row r="50" spans="1:11" s="42" customFormat="1" ht="11.25" customHeight="1">
      <c r="A50" s="43" t="s">
        <v>39</v>
      </c>
      <c r="B50" s="37"/>
      <c r="C50" s="38">
        <v>1724</v>
      </c>
      <c r="D50" s="38">
        <v>1804</v>
      </c>
      <c r="E50" s="38">
        <v>1741</v>
      </c>
      <c r="F50" s="39">
        <v>96.50776053215077</v>
      </c>
      <c r="G50" s="40"/>
      <c r="H50" s="151">
        <v>19.515</v>
      </c>
      <c r="I50" s="152">
        <v>20.403</v>
      </c>
      <c r="J50" s="152">
        <v>18.569</v>
      </c>
      <c r="K50" s="41">
        <v>91.01112581483115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872</v>
      </c>
      <c r="D52" s="38">
        <v>872</v>
      </c>
      <c r="E52" s="38">
        <v>805</v>
      </c>
      <c r="F52" s="39">
        <v>92.31651376146789</v>
      </c>
      <c r="G52" s="40"/>
      <c r="H52" s="151">
        <v>12.208</v>
      </c>
      <c r="I52" s="152">
        <v>12.208</v>
      </c>
      <c r="J52" s="152">
        <v>7.797</v>
      </c>
      <c r="K52" s="41">
        <v>63.86795543905635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9380</v>
      </c>
      <c r="D54" s="30">
        <v>9500</v>
      </c>
      <c r="E54" s="30">
        <v>9600</v>
      </c>
      <c r="F54" s="31"/>
      <c r="G54" s="31"/>
      <c r="H54" s="150">
        <v>93.8</v>
      </c>
      <c r="I54" s="150">
        <v>109.25</v>
      </c>
      <c r="J54" s="150">
        <v>96</v>
      </c>
      <c r="K54" s="32"/>
    </row>
    <row r="55" spans="1:11" s="33" customFormat="1" ht="11.25" customHeight="1">
      <c r="A55" s="35" t="s">
        <v>42</v>
      </c>
      <c r="B55" s="29"/>
      <c r="C55" s="30">
        <v>5002</v>
      </c>
      <c r="D55" s="30">
        <v>4680</v>
      </c>
      <c r="E55" s="30">
        <v>4811</v>
      </c>
      <c r="F55" s="31"/>
      <c r="G55" s="31"/>
      <c r="H55" s="150">
        <v>35.014</v>
      </c>
      <c r="I55" s="150">
        <v>33.228</v>
      </c>
      <c r="J55" s="150">
        <v>34.65</v>
      </c>
      <c r="K55" s="32"/>
    </row>
    <row r="56" spans="1:11" s="33" customFormat="1" ht="11.25" customHeight="1">
      <c r="A56" s="35" t="s">
        <v>43</v>
      </c>
      <c r="B56" s="29"/>
      <c r="C56" s="30">
        <v>4486</v>
      </c>
      <c r="D56" s="30">
        <v>4399</v>
      </c>
      <c r="E56" s="30">
        <v>4184</v>
      </c>
      <c r="F56" s="31"/>
      <c r="G56" s="31"/>
      <c r="H56" s="150">
        <v>32.055</v>
      </c>
      <c r="I56" s="150">
        <v>25.23</v>
      </c>
      <c r="J56" s="150">
        <v>35.6</v>
      </c>
      <c r="K56" s="32"/>
    </row>
    <row r="57" spans="1:11" s="33" customFormat="1" ht="11.25" customHeight="1">
      <c r="A57" s="35" t="s">
        <v>44</v>
      </c>
      <c r="B57" s="29"/>
      <c r="C57" s="30">
        <v>112</v>
      </c>
      <c r="D57" s="30">
        <v>44</v>
      </c>
      <c r="E57" s="30">
        <v>12</v>
      </c>
      <c r="F57" s="31"/>
      <c r="G57" s="31"/>
      <c r="H57" s="150">
        <v>0.982</v>
      </c>
      <c r="I57" s="150">
        <v>0.282</v>
      </c>
      <c r="J57" s="150">
        <v>0.07</v>
      </c>
      <c r="K57" s="32"/>
    </row>
    <row r="58" spans="1:11" s="33" customFormat="1" ht="11.25" customHeight="1">
      <c r="A58" s="35" t="s">
        <v>45</v>
      </c>
      <c r="B58" s="29"/>
      <c r="C58" s="30">
        <v>380</v>
      </c>
      <c r="D58" s="30">
        <v>516</v>
      </c>
      <c r="E58" s="30">
        <v>544</v>
      </c>
      <c r="F58" s="31"/>
      <c r="G58" s="31"/>
      <c r="H58" s="150">
        <v>3.51</v>
      </c>
      <c r="I58" s="150">
        <v>5.031</v>
      </c>
      <c r="J58" s="150">
        <v>5.304</v>
      </c>
      <c r="K58" s="32"/>
    </row>
    <row r="59" spans="1:11" s="42" customFormat="1" ht="11.25" customHeight="1">
      <c r="A59" s="36" t="s">
        <v>46</v>
      </c>
      <c r="B59" s="37"/>
      <c r="C59" s="38">
        <v>19360</v>
      </c>
      <c r="D59" s="38">
        <v>19139</v>
      </c>
      <c r="E59" s="38">
        <v>19151</v>
      </c>
      <c r="F59" s="39">
        <v>100.06269920058519</v>
      </c>
      <c r="G59" s="40"/>
      <c r="H59" s="151">
        <v>165.361</v>
      </c>
      <c r="I59" s="152">
        <v>173.02100000000002</v>
      </c>
      <c r="J59" s="152">
        <v>171.624</v>
      </c>
      <c r="K59" s="41">
        <v>99.19258355922112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/>
      <c r="E61" s="30"/>
      <c r="F61" s="31"/>
      <c r="G61" s="31"/>
      <c r="H61" s="150">
        <v>0.12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/>
      <c r="E64" s="38"/>
      <c r="F64" s="39"/>
      <c r="G64" s="40"/>
      <c r="H64" s="151">
        <v>0.12</v>
      </c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99</v>
      </c>
      <c r="D66" s="38">
        <v>85</v>
      </c>
      <c r="E66" s="38">
        <v>90</v>
      </c>
      <c r="F66" s="39">
        <v>105.88235294117646</v>
      </c>
      <c r="G66" s="40"/>
      <c r="H66" s="151">
        <v>0.84</v>
      </c>
      <c r="I66" s="152">
        <v>0.765</v>
      </c>
      <c r="J66" s="152">
        <v>0.845</v>
      </c>
      <c r="K66" s="41">
        <v>110.45751633986927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537</v>
      </c>
      <c r="D68" s="30">
        <v>520</v>
      </c>
      <c r="E68" s="30">
        <v>500</v>
      </c>
      <c r="F68" s="31"/>
      <c r="G68" s="31"/>
      <c r="H68" s="150">
        <v>6.855</v>
      </c>
      <c r="I68" s="150">
        <v>6.5</v>
      </c>
      <c r="J68" s="150">
        <v>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537</v>
      </c>
      <c r="D70" s="38">
        <v>520</v>
      </c>
      <c r="E70" s="38">
        <v>500</v>
      </c>
      <c r="F70" s="39">
        <v>96.15384615384616</v>
      </c>
      <c r="G70" s="40"/>
      <c r="H70" s="151">
        <v>6.855</v>
      </c>
      <c r="I70" s="152">
        <v>6.5</v>
      </c>
      <c r="J70" s="152">
        <v>6.5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29</v>
      </c>
      <c r="E72" s="30">
        <v>41</v>
      </c>
      <c r="F72" s="31"/>
      <c r="G72" s="31"/>
      <c r="H72" s="150">
        <v>0.344</v>
      </c>
      <c r="I72" s="150">
        <v>0.291</v>
      </c>
      <c r="J72" s="150">
        <v>0.386</v>
      </c>
      <c r="K72" s="32"/>
    </row>
    <row r="73" spans="1:11" s="33" customFormat="1" ht="11.25" customHeight="1">
      <c r="A73" s="35" t="s">
        <v>56</v>
      </c>
      <c r="B73" s="29"/>
      <c r="C73" s="30">
        <v>77</v>
      </c>
      <c r="D73" s="30">
        <v>77</v>
      </c>
      <c r="E73" s="30">
        <v>83</v>
      </c>
      <c r="F73" s="31"/>
      <c r="G73" s="31"/>
      <c r="H73" s="150">
        <v>0.939</v>
      </c>
      <c r="I73" s="150">
        <v>0.939</v>
      </c>
      <c r="J73" s="150">
        <v>1.012</v>
      </c>
      <c r="K73" s="32"/>
    </row>
    <row r="74" spans="1:11" s="33" customFormat="1" ht="11.25" customHeight="1">
      <c r="A74" s="35" t="s">
        <v>57</v>
      </c>
      <c r="B74" s="29"/>
      <c r="C74" s="30">
        <v>2016</v>
      </c>
      <c r="D74" s="30">
        <v>1668</v>
      </c>
      <c r="E74" s="30">
        <v>1760</v>
      </c>
      <c r="F74" s="31"/>
      <c r="G74" s="31"/>
      <c r="H74" s="150">
        <v>21.15</v>
      </c>
      <c r="I74" s="150">
        <v>20.63</v>
      </c>
      <c r="J74" s="150">
        <v>22.8</v>
      </c>
      <c r="K74" s="32"/>
    </row>
    <row r="75" spans="1:11" s="33" customFormat="1" ht="11.25" customHeight="1">
      <c r="A75" s="35" t="s">
        <v>58</v>
      </c>
      <c r="B75" s="29"/>
      <c r="C75" s="30">
        <v>954</v>
      </c>
      <c r="D75" s="30">
        <v>960</v>
      </c>
      <c r="E75" s="30">
        <v>843</v>
      </c>
      <c r="F75" s="31"/>
      <c r="G75" s="31"/>
      <c r="H75" s="150">
        <v>10.874</v>
      </c>
      <c r="I75" s="150">
        <v>11.109</v>
      </c>
      <c r="J75" s="150">
        <v>9.755</v>
      </c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>
        <v>7</v>
      </c>
      <c r="E76" s="30">
        <v>4</v>
      </c>
      <c r="F76" s="31"/>
      <c r="G76" s="31"/>
      <c r="H76" s="150">
        <v>0.034</v>
      </c>
      <c r="I76" s="150">
        <v>0.035</v>
      </c>
      <c r="J76" s="150">
        <v>0.035</v>
      </c>
      <c r="K76" s="32"/>
    </row>
    <row r="77" spans="1:11" s="33" customFormat="1" ht="11.25" customHeight="1">
      <c r="A77" s="35" t="s">
        <v>60</v>
      </c>
      <c r="B77" s="29"/>
      <c r="C77" s="30">
        <v>520</v>
      </c>
      <c r="D77" s="30">
        <v>425</v>
      </c>
      <c r="E77" s="30">
        <v>302</v>
      </c>
      <c r="F77" s="31"/>
      <c r="G77" s="31"/>
      <c r="H77" s="150">
        <v>9.555</v>
      </c>
      <c r="I77" s="150">
        <v>7.809</v>
      </c>
      <c r="J77" s="150">
        <v>5.238</v>
      </c>
      <c r="K77" s="32"/>
    </row>
    <row r="78" spans="1:11" s="33" customFormat="1" ht="11.25" customHeight="1">
      <c r="A78" s="35" t="s">
        <v>61</v>
      </c>
      <c r="B78" s="29"/>
      <c r="C78" s="30">
        <v>708</v>
      </c>
      <c r="D78" s="30">
        <v>700</v>
      </c>
      <c r="E78" s="30">
        <v>710</v>
      </c>
      <c r="F78" s="31"/>
      <c r="G78" s="31"/>
      <c r="H78" s="150">
        <v>8.291</v>
      </c>
      <c r="I78" s="150">
        <v>7.35</v>
      </c>
      <c r="J78" s="150">
        <v>7.81</v>
      </c>
      <c r="K78" s="32"/>
    </row>
    <row r="79" spans="1:11" s="33" customFormat="1" ht="11.25" customHeight="1">
      <c r="A79" s="35" t="s">
        <v>62</v>
      </c>
      <c r="B79" s="29"/>
      <c r="C79" s="30">
        <v>1173</v>
      </c>
      <c r="D79" s="30">
        <v>964</v>
      </c>
      <c r="E79" s="30">
        <v>1200</v>
      </c>
      <c r="F79" s="31"/>
      <c r="G79" s="31"/>
      <c r="H79" s="150">
        <v>14.663</v>
      </c>
      <c r="I79" s="150">
        <v>10.893</v>
      </c>
      <c r="J79" s="150">
        <v>18</v>
      </c>
      <c r="K79" s="32"/>
    </row>
    <row r="80" spans="1:11" s="42" customFormat="1" ht="11.25" customHeight="1">
      <c r="A80" s="43" t="s">
        <v>63</v>
      </c>
      <c r="B80" s="37"/>
      <c r="C80" s="38">
        <v>5488</v>
      </c>
      <c r="D80" s="38">
        <v>4830</v>
      </c>
      <c r="E80" s="38">
        <v>4943</v>
      </c>
      <c r="F80" s="39">
        <v>102.33954451345755</v>
      </c>
      <c r="G80" s="40"/>
      <c r="H80" s="151">
        <v>65.85</v>
      </c>
      <c r="I80" s="152">
        <v>59.056</v>
      </c>
      <c r="J80" s="152">
        <v>65.036</v>
      </c>
      <c r="K80" s="41">
        <v>110.12598211866704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26</v>
      </c>
      <c r="F82" s="31"/>
      <c r="G82" s="31"/>
      <c r="H82" s="150">
        <v>0.261</v>
      </c>
      <c r="I82" s="150">
        <v>0.261</v>
      </c>
      <c r="J82" s="150">
        <v>0.256</v>
      </c>
      <c r="K82" s="32"/>
    </row>
    <row r="83" spans="1:11" s="33" customFormat="1" ht="11.25" customHeight="1">
      <c r="A83" s="35" t="s">
        <v>65</v>
      </c>
      <c r="B83" s="29"/>
      <c r="C83" s="30">
        <v>66</v>
      </c>
      <c r="D83" s="30">
        <v>66</v>
      </c>
      <c r="E83" s="30">
        <v>65</v>
      </c>
      <c r="F83" s="31"/>
      <c r="G83" s="31"/>
      <c r="H83" s="150">
        <v>0.321</v>
      </c>
      <c r="I83" s="150">
        <v>0.321</v>
      </c>
      <c r="J83" s="150">
        <v>0.32</v>
      </c>
      <c r="K83" s="32"/>
    </row>
    <row r="84" spans="1:11" s="42" customFormat="1" ht="11.25" customHeight="1">
      <c r="A84" s="36" t="s">
        <v>66</v>
      </c>
      <c r="B84" s="37"/>
      <c r="C84" s="38">
        <v>93</v>
      </c>
      <c r="D84" s="38">
        <v>93</v>
      </c>
      <c r="E84" s="38">
        <v>91</v>
      </c>
      <c r="F84" s="39">
        <v>97.84946236559139</v>
      </c>
      <c r="G84" s="40"/>
      <c r="H84" s="151">
        <v>0.5820000000000001</v>
      </c>
      <c r="I84" s="152">
        <v>0.5820000000000001</v>
      </c>
      <c r="J84" s="152">
        <v>0.5760000000000001</v>
      </c>
      <c r="K84" s="41">
        <v>98.96907216494846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28428</v>
      </c>
      <c r="D87" s="53">
        <v>27594</v>
      </c>
      <c r="E87" s="53">
        <v>27564</v>
      </c>
      <c r="F87" s="54">
        <f>IF(D87&gt;0,100*E87/D87,0)</f>
        <v>99.89128071319853</v>
      </c>
      <c r="G87" s="40"/>
      <c r="H87" s="155">
        <v>273.476</v>
      </c>
      <c r="I87" s="156">
        <v>274.616</v>
      </c>
      <c r="J87" s="156">
        <v>272.77700000000004</v>
      </c>
      <c r="K87" s="54">
        <f>IF(I87&gt;0,100*J87/I87,0)</f>
        <v>99.33033763509776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40</v>
      </c>
      <c r="E26" s="38">
        <v>35</v>
      </c>
      <c r="F26" s="39">
        <v>87.5</v>
      </c>
      <c r="G26" s="40"/>
      <c r="H26" s="151">
        <v>1.435</v>
      </c>
      <c r="I26" s="152">
        <v>1.45</v>
      </c>
      <c r="J26" s="152">
        <v>1.2</v>
      </c>
      <c r="K26" s="41">
        <v>82.75862068965517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12</v>
      </c>
      <c r="E30" s="30">
        <v>11</v>
      </c>
      <c r="F30" s="31"/>
      <c r="G30" s="31"/>
      <c r="H30" s="150">
        <v>0.585</v>
      </c>
      <c r="I30" s="150">
        <v>0.661</v>
      </c>
      <c r="J30" s="150">
        <v>0.605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12</v>
      </c>
      <c r="E31" s="38">
        <v>11</v>
      </c>
      <c r="F31" s="39">
        <v>91.66666666666667</v>
      </c>
      <c r="G31" s="40"/>
      <c r="H31" s="151">
        <v>0.585</v>
      </c>
      <c r="I31" s="152">
        <v>0.661</v>
      </c>
      <c r="J31" s="152">
        <v>0.605</v>
      </c>
      <c r="K31" s="41">
        <v>91.52798789712557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119</v>
      </c>
      <c r="D33" s="30">
        <v>90</v>
      </c>
      <c r="E33" s="30">
        <v>120</v>
      </c>
      <c r="F33" s="31"/>
      <c r="G33" s="31"/>
      <c r="H33" s="150">
        <v>3.737</v>
      </c>
      <c r="I33" s="150">
        <v>2.835</v>
      </c>
      <c r="J33" s="150">
        <v>2.4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15</v>
      </c>
      <c r="F34" s="31"/>
      <c r="G34" s="31"/>
      <c r="H34" s="150">
        <v>0.5</v>
      </c>
      <c r="I34" s="150">
        <v>0.5</v>
      </c>
      <c r="J34" s="150">
        <v>0.535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20</v>
      </c>
      <c r="E35" s="30">
        <v>20</v>
      </c>
      <c r="F35" s="31"/>
      <c r="G35" s="31"/>
      <c r="H35" s="150">
        <v>0.79</v>
      </c>
      <c r="I35" s="150">
        <v>0.8</v>
      </c>
      <c r="J35" s="150">
        <v>0.8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207</v>
      </c>
      <c r="F36" s="31"/>
      <c r="G36" s="31"/>
      <c r="H36" s="150">
        <v>4.098</v>
      </c>
      <c r="I36" s="150">
        <v>4.098</v>
      </c>
      <c r="J36" s="150">
        <v>5.9</v>
      </c>
      <c r="K36" s="32"/>
    </row>
    <row r="37" spans="1:11" s="42" customFormat="1" ht="11.25" customHeight="1">
      <c r="A37" s="36" t="s">
        <v>28</v>
      </c>
      <c r="B37" s="37"/>
      <c r="C37" s="38">
        <v>292</v>
      </c>
      <c r="D37" s="38">
        <v>264</v>
      </c>
      <c r="E37" s="38">
        <v>362</v>
      </c>
      <c r="F37" s="39">
        <v>137.12121212121212</v>
      </c>
      <c r="G37" s="40"/>
      <c r="H37" s="151">
        <v>9.125</v>
      </c>
      <c r="I37" s="152">
        <v>8.233</v>
      </c>
      <c r="J37" s="152">
        <v>9.635000000000002</v>
      </c>
      <c r="K37" s="41">
        <v>117.029029515365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15</v>
      </c>
      <c r="E39" s="38">
        <v>15</v>
      </c>
      <c r="F39" s="39">
        <v>100</v>
      </c>
      <c r="G39" s="40"/>
      <c r="H39" s="151">
        <v>0.474</v>
      </c>
      <c r="I39" s="152">
        <v>0.47</v>
      </c>
      <c r="J39" s="152">
        <v>0.51</v>
      </c>
      <c r="K39" s="41">
        <v>108.51063829787235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3</v>
      </c>
      <c r="F43" s="31"/>
      <c r="G43" s="31"/>
      <c r="H43" s="150">
        <v>0.096</v>
      </c>
      <c r="I43" s="150">
        <v>0.108</v>
      </c>
      <c r="J43" s="150">
        <v>0.051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1</v>
      </c>
      <c r="E45" s="30">
        <v>1</v>
      </c>
      <c r="F45" s="31"/>
      <c r="G45" s="31"/>
      <c r="H45" s="150">
        <v>0.056</v>
      </c>
      <c r="I45" s="150">
        <v>0.026</v>
      </c>
      <c r="J45" s="150">
        <v>0.026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7</v>
      </c>
      <c r="E50" s="38">
        <v>4</v>
      </c>
      <c r="F50" s="39">
        <v>57.142857142857146</v>
      </c>
      <c r="G50" s="40"/>
      <c r="H50" s="151">
        <v>0.152</v>
      </c>
      <c r="I50" s="152">
        <v>0.134</v>
      </c>
      <c r="J50" s="152">
        <v>0.077</v>
      </c>
      <c r="K50" s="41">
        <v>57.46268656716418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150</v>
      </c>
      <c r="D54" s="30">
        <v>100</v>
      </c>
      <c r="E54" s="30">
        <v>120</v>
      </c>
      <c r="F54" s="31"/>
      <c r="G54" s="31"/>
      <c r="H54" s="150">
        <v>7.2</v>
      </c>
      <c r="I54" s="150">
        <v>5</v>
      </c>
      <c r="J54" s="150">
        <v>6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316</v>
      </c>
      <c r="E55" s="30">
        <v>170</v>
      </c>
      <c r="F55" s="31"/>
      <c r="G55" s="31"/>
      <c r="H55" s="150">
        <v>13.6</v>
      </c>
      <c r="I55" s="150">
        <v>15.8</v>
      </c>
      <c r="J55" s="150">
        <v>8.5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40</v>
      </c>
      <c r="E58" s="30">
        <v>34</v>
      </c>
      <c r="F58" s="31"/>
      <c r="G58" s="31"/>
      <c r="H58" s="150">
        <v>1.52</v>
      </c>
      <c r="I58" s="150">
        <v>1.52</v>
      </c>
      <c r="J58" s="150">
        <v>1.445</v>
      </c>
      <c r="K58" s="32"/>
    </row>
    <row r="59" spans="1:11" s="42" customFormat="1" ht="11.25" customHeight="1">
      <c r="A59" s="36" t="s">
        <v>46</v>
      </c>
      <c r="B59" s="37"/>
      <c r="C59" s="38">
        <v>462</v>
      </c>
      <c r="D59" s="38">
        <v>456</v>
      </c>
      <c r="E59" s="38">
        <v>324</v>
      </c>
      <c r="F59" s="39">
        <v>71.05263157894737</v>
      </c>
      <c r="G59" s="40"/>
      <c r="H59" s="151">
        <v>22.32</v>
      </c>
      <c r="I59" s="152">
        <v>22.32</v>
      </c>
      <c r="J59" s="152">
        <v>15.945</v>
      </c>
      <c r="K59" s="41">
        <v>71.43817204301075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150</v>
      </c>
      <c r="E61" s="30">
        <v>150</v>
      </c>
      <c r="F61" s="31"/>
      <c r="G61" s="31"/>
      <c r="H61" s="150">
        <v>4.9</v>
      </c>
      <c r="I61" s="150">
        <v>5.25</v>
      </c>
      <c r="J61" s="150">
        <v>4.725</v>
      </c>
      <c r="K61" s="32"/>
    </row>
    <row r="62" spans="1:11" s="33" customFormat="1" ht="11.25" customHeight="1">
      <c r="A62" s="35" t="s">
        <v>48</v>
      </c>
      <c r="B62" s="29"/>
      <c r="C62" s="30">
        <v>174</v>
      </c>
      <c r="D62" s="30">
        <v>174</v>
      </c>
      <c r="E62" s="30">
        <v>174</v>
      </c>
      <c r="F62" s="31"/>
      <c r="G62" s="31"/>
      <c r="H62" s="150">
        <v>3.68</v>
      </c>
      <c r="I62" s="150">
        <v>3.681</v>
      </c>
      <c r="J62" s="150">
        <v>3.681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1171</v>
      </c>
      <c r="F63" s="31"/>
      <c r="G63" s="31"/>
      <c r="H63" s="150">
        <v>68.34</v>
      </c>
      <c r="I63" s="150">
        <v>58.284</v>
      </c>
      <c r="J63" s="150">
        <v>42.24</v>
      </c>
      <c r="K63" s="32"/>
    </row>
    <row r="64" spans="1:11" s="42" customFormat="1" ht="11.25" customHeight="1">
      <c r="A64" s="36" t="s">
        <v>50</v>
      </c>
      <c r="B64" s="37"/>
      <c r="C64" s="38">
        <v>1453</v>
      </c>
      <c r="D64" s="38">
        <v>1463</v>
      </c>
      <c r="E64" s="38">
        <v>1495</v>
      </c>
      <c r="F64" s="39">
        <v>102.18728639781271</v>
      </c>
      <c r="G64" s="40"/>
      <c r="H64" s="151">
        <v>76.92</v>
      </c>
      <c r="I64" s="152">
        <v>67.215</v>
      </c>
      <c r="J64" s="152">
        <v>50.646</v>
      </c>
      <c r="K64" s="41">
        <v>75.34925239901808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563</v>
      </c>
      <c r="D66" s="38">
        <v>580</v>
      </c>
      <c r="E66" s="38">
        <v>560</v>
      </c>
      <c r="F66" s="39">
        <v>96.55172413793103</v>
      </c>
      <c r="G66" s="40"/>
      <c r="H66" s="151">
        <v>28.432</v>
      </c>
      <c r="I66" s="152">
        <v>25.23</v>
      </c>
      <c r="J66" s="152">
        <v>22.344</v>
      </c>
      <c r="K66" s="41">
        <v>88.56123662306778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15</v>
      </c>
      <c r="E72" s="30">
        <v>13</v>
      </c>
      <c r="F72" s="31"/>
      <c r="G72" s="31"/>
      <c r="H72" s="150">
        <v>0.307</v>
      </c>
      <c r="I72" s="150">
        <v>0.27</v>
      </c>
      <c r="J72" s="150">
        <v>0.23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75</v>
      </c>
      <c r="E73" s="30">
        <v>80</v>
      </c>
      <c r="F73" s="31"/>
      <c r="G73" s="31"/>
      <c r="H73" s="150">
        <v>2.298</v>
      </c>
      <c r="I73" s="150">
        <v>2.298</v>
      </c>
      <c r="J73" s="150">
        <v>2.071</v>
      </c>
      <c r="K73" s="32"/>
    </row>
    <row r="74" spans="1:11" s="33" customFormat="1" ht="11.25" customHeight="1">
      <c r="A74" s="35" t="s">
        <v>57</v>
      </c>
      <c r="B74" s="29"/>
      <c r="C74" s="30">
        <v>268</v>
      </c>
      <c r="D74" s="30">
        <v>410</v>
      </c>
      <c r="E74" s="30">
        <v>410</v>
      </c>
      <c r="F74" s="31"/>
      <c r="G74" s="31"/>
      <c r="H74" s="150">
        <v>18.293</v>
      </c>
      <c r="I74" s="150">
        <v>20.3</v>
      </c>
      <c r="J74" s="150">
        <v>14.35</v>
      </c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65</v>
      </c>
      <c r="E75" s="30">
        <v>70</v>
      </c>
      <c r="F75" s="31"/>
      <c r="G75" s="31"/>
      <c r="H75" s="150">
        <v>2.205</v>
      </c>
      <c r="I75" s="150">
        <v>2.326</v>
      </c>
      <c r="J75" s="150">
        <v>2.844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50">
        <v>1.65</v>
      </c>
      <c r="I76" s="150">
        <v>1.65</v>
      </c>
      <c r="J76" s="150">
        <v>1.6</v>
      </c>
      <c r="K76" s="32"/>
    </row>
    <row r="77" spans="1:11" s="33" customFormat="1" ht="11.25" customHeight="1">
      <c r="A77" s="35" t="s">
        <v>60</v>
      </c>
      <c r="B77" s="29"/>
      <c r="C77" s="30">
        <v>111</v>
      </c>
      <c r="D77" s="30">
        <v>84</v>
      </c>
      <c r="E77" s="30">
        <v>138</v>
      </c>
      <c r="F77" s="31"/>
      <c r="G77" s="31"/>
      <c r="H77" s="150">
        <v>4.44</v>
      </c>
      <c r="I77" s="150">
        <v>3.276</v>
      </c>
      <c r="J77" s="150">
        <v>5.397</v>
      </c>
      <c r="K77" s="32"/>
    </row>
    <row r="78" spans="1:11" s="33" customFormat="1" ht="11.25" customHeight="1">
      <c r="A78" s="35" t="s">
        <v>61</v>
      </c>
      <c r="B78" s="29"/>
      <c r="C78" s="30">
        <v>192</v>
      </c>
      <c r="D78" s="30">
        <v>190</v>
      </c>
      <c r="E78" s="30">
        <v>190</v>
      </c>
      <c r="F78" s="31"/>
      <c r="G78" s="31"/>
      <c r="H78" s="150">
        <v>9.116</v>
      </c>
      <c r="I78" s="150">
        <v>10.45</v>
      </c>
      <c r="J78" s="150">
        <v>9.03</v>
      </c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233</v>
      </c>
      <c r="E79" s="30">
        <v>800</v>
      </c>
      <c r="F79" s="31"/>
      <c r="G79" s="31"/>
      <c r="H79" s="150">
        <v>0.692</v>
      </c>
      <c r="I79" s="150">
        <v>11.65</v>
      </c>
      <c r="J79" s="150">
        <v>44</v>
      </c>
      <c r="K79" s="32"/>
    </row>
    <row r="80" spans="1:11" s="42" customFormat="1" ht="11.25" customHeight="1">
      <c r="A80" s="43" t="s">
        <v>63</v>
      </c>
      <c r="B80" s="37"/>
      <c r="C80" s="38">
        <v>795</v>
      </c>
      <c r="D80" s="38">
        <v>1127</v>
      </c>
      <c r="E80" s="38">
        <v>1756</v>
      </c>
      <c r="F80" s="39">
        <v>155.81188997338066</v>
      </c>
      <c r="G80" s="40"/>
      <c r="H80" s="151">
        <v>39.001</v>
      </c>
      <c r="I80" s="152">
        <v>52.22</v>
      </c>
      <c r="J80" s="152">
        <v>79.522</v>
      </c>
      <c r="K80" s="41">
        <v>152.28265032554577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3640</v>
      </c>
      <c r="D87" s="53">
        <v>3964</v>
      </c>
      <c r="E87" s="53">
        <v>4562</v>
      </c>
      <c r="F87" s="54">
        <f>IF(D87&gt;0,100*E87/D87,0)</f>
        <v>115.08577194752775</v>
      </c>
      <c r="G87" s="40"/>
      <c r="H87" s="155">
        <v>178.444</v>
      </c>
      <c r="I87" s="156">
        <v>177.933</v>
      </c>
      <c r="J87" s="156">
        <v>180.48399999999998</v>
      </c>
      <c r="K87" s="54">
        <f>IF(I87&gt;0,100*J87/I87,0)</f>
        <v>101.4336857131617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1700</v>
      </c>
      <c r="E9" s="30">
        <v>1700</v>
      </c>
      <c r="F9" s="31"/>
      <c r="G9" s="31"/>
      <c r="H9" s="150">
        <v>5.068</v>
      </c>
      <c r="I9" s="150">
        <v>8.5</v>
      </c>
      <c r="J9" s="150">
        <v>6.375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50">
        <v>7.494</v>
      </c>
      <c r="I10" s="150">
        <v>4.268</v>
      </c>
      <c r="J10" s="150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50">
        <v>22.159</v>
      </c>
      <c r="I11" s="150">
        <v>24.921</v>
      </c>
      <c r="J11" s="150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0">
        <v>0.431</v>
      </c>
      <c r="I12" s="150">
        <v>0.431</v>
      </c>
      <c r="J12" s="150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12942</v>
      </c>
      <c r="E13" s="38">
        <v>12942</v>
      </c>
      <c r="F13" s="39">
        <v>100</v>
      </c>
      <c r="G13" s="40"/>
      <c r="H13" s="151">
        <v>35.151999999999994</v>
      </c>
      <c r="I13" s="152">
        <v>38.12</v>
      </c>
      <c r="J13" s="152">
        <v>27.579</v>
      </c>
      <c r="K13" s="41">
        <v>72.34784889821617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51">
        <v>0.024</v>
      </c>
      <c r="I15" s="152">
        <v>0.12</v>
      </c>
      <c r="J15" s="152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51">
        <v>1.489</v>
      </c>
      <c r="I17" s="152">
        <v>2.233</v>
      </c>
      <c r="J17" s="152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50">
        <v>125.89</v>
      </c>
      <c r="I19" s="150">
        <v>162.122</v>
      </c>
      <c r="J19" s="150">
        <v>148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51">
        <v>125.89</v>
      </c>
      <c r="I22" s="152">
        <v>162.122</v>
      </c>
      <c r="J22" s="152">
        <v>148</v>
      </c>
      <c r="K22" s="41">
        <v>91.28927597735039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78018</v>
      </c>
      <c r="D24" s="38">
        <v>79114</v>
      </c>
      <c r="E24" s="38">
        <v>76748</v>
      </c>
      <c r="F24" s="39">
        <v>97.00937887099629</v>
      </c>
      <c r="G24" s="40"/>
      <c r="H24" s="151">
        <v>391.427</v>
      </c>
      <c r="I24" s="152">
        <v>405.646</v>
      </c>
      <c r="J24" s="152">
        <v>417.539</v>
      </c>
      <c r="K24" s="41">
        <v>102.93186670150821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29834</v>
      </c>
      <c r="D26" s="38">
        <v>31000</v>
      </c>
      <c r="E26" s="38">
        <v>26000</v>
      </c>
      <c r="F26" s="39">
        <v>83.87096774193549</v>
      </c>
      <c r="G26" s="40"/>
      <c r="H26" s="151">
        <v>157.395</v>
      </c>
      <c r="I26" s="152">
        <v>141</v>
      </c>
      <c r="J26" s="152">
        <v>141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63737</v>
      </c>
      <c r="D28" s="30">
        <v>66721</v>
      </c>
      <c r="E28" s="30">
        <v>66190</v>
      </c>
      <c r="F28" s="31"/>
      <c r="G28" s="31"/>
      <c r="H28" s="150">
        <v>269.358</v>
      </c>
      <c r="I28" s="150">
        <v>240.952</v>
      </c>
      <c r="J28" s="150">
        <v>342.278</v>
      </c>
      <c r="K28" s="32"/>
    </row>
    <row r="29" spans="1:11" s="33" customFormat="1" ht="11.25" customHeight="1">
      <c r="A29" s="35" t="s">
        <v>21</v>
      </c>
      <c r="B29" s="29"/>
      <c r="C29" s="30">
        <v>35068</v>
      </c>
      <c r="D29" s="30">
        <v>30892</v>
      </c>
      <c r="E29" s="30">
        <v>30892</v>
      </c>
      <c r="F29" s="31"/>
      <c r="G29" s="31"/>
      <c r="H29" s="150">
        <v>84.324</v>
      </c>
      <c r="I29" s="150">
        <v>58.362</v>
      </c>
      <c r="J29" s="150">
        <v>91.416</v>
      </c>
      <c r="K29" s="32"/>
    </row>
    <row r="30" spans="1:11" s="33" customFormat="1" ht="11.25" customHeight="1">
      <c r="A30" s="35" t="s">
        <v>22</v>
      </c>
      <c r="B30" s="29"/>
      <c r="C30" s="30">
        <v>47496</v>
      </c>
      <c r="D30" s="30">
        <v>51864</v>
      </c>
      <c r="E30" s="30">
        <v>55262</v>
      </c>
      <c r="F30" s="31"/>
      <c r="G30" s="31"/>
      <c r="H30" s="150">
        <v>156.671</v>
      </c>
      <c r="I30" s="150">
        <v>167.178</v>
      </c>
      <c r="J30" s="150">
        <v>225.973</v>
      </c>
      <c r="K30" s="32"/>
    </row>
    <row r="31" spans="1:11" s="42" customFormat="1" ht="11.25" customHeight="1">
      <c r="A31" s="43" t="s">
        <v>23</v>
      </c>
      <c r="B31" s="37"/>
      <c r="C31" s="38">
        <v>146301</v>
      </c>
      <c r="D31" s="38">
        <v>149477</v>
      </c>
      <c r="E31" s="38">
        <v>152344</v>
      </c>
      <c r="F31" s="39">
        <v>101.91802083263646</v>
      </c>
      <c r="G31" s="40"/>
      <c r="H31" s="151">
        <v>510.353</v>
      </c>
      <c r="I31" s="152">
        <v>466.492</v>
      </c>
      <c r="J31" s="152">
        <v>659.667</v>
      </c>
      <c r="K31" s="41">
        <v>141.4101420817506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22107</v>
      </c>
      <c r="D33" s="30">
        <v>19200</v>
      </c>
      <c r="E33" s="30">
        <v>23740</v>
      </c>
      <c r="F33" s="31"/>
      <c r="G33" s="31"/>
      <c r="H33" s="150">
        <v>113.15</v>
      </c>
      <c r="I33" s="150">
        <v>84.26</v>
      </c>
      <c r="J33" s="150">
        <v>120.7</v>
      </c>
      <c r="K33" s="32"/>
    </row>
    <row r="34" spans="1:11" s="33" customFormat="1" ht="11.25" customHeight="1">
      <c r="A34" s="35" t="s">
        <v>25</v>
      </c>
      <c r="B34" s="29"/>
      <c r="C34" s="30">
        <v>11630</v>
      </c>
      <c r="D34" s="30">
        <v>10700</v>
      </c>
      <c r="E34" s="30">
        <v>10500</v>
      </c>
      <c r="F34" s="31"/>
      <c r="G34" s="31"/>
      <c r="H34" s="150">
        <v>45.802</v>
      </c>
      <c r="I34" s="150">
        <v>40</v>
      </c>
      <c r="J34" s="150">
        <v>36</v>
      </c>
      <c r="K34" s="32"/>
    </row>
    <row r="35" spans="1:11" s="33" customFormat="1" ht="11.25" customHeight="1">
      <c r="A35" s="35" t="s">
        <v>26</v>
      </c>
      <c r="B35" s="29"/>
      <c r="C35" s="30">
        <v>50709</v>
      </c>
      <c r="D35" s="30">
        <v>44000</v>
      </c>
      <c r="E35" s="30">
        <v>50000</v>
      </c>
      <c r="F35" s="31"/>
      <c r="G35" s="31"/>
      <c r="H35" s="150">
        <v>222.594</v>
      </c>
      <c r="I35" s="150">
        <v>135</v>
      </c>
      <c r="J35" s="150">
        <v>222</v>
      </c>
      <c r="K35" s="32"/>
    </row>
    <row r="36" spans="1:11" s="33" customFormat="1" ht="11.25" customHeight="1">
      <c r="A36" s="35" t="s">
        <v>27</v>
      </c>
      <c r="B36" s="29"/>
      <c r="C36" s="30">
        <v>6074</v>
      </c>
      <c r="D36" s="30">
        <v>6074</v>
      </c>
      <c r="E36" s="30">
        <v>6825</v>
      </c>
      <c r="F36" s="31"/>
      <c r="G36" s="31"/>
      <c r="H36" s="150">
        <v>22.929</v>
      </c>
      <c r="I36" s="150">
        <v>6.074</v>
      </c>
      <c r="J36" s="150">
        <v>33</v>
      </c>
      <c r="K36" s="32"/>
    </row>
    <row r="37" spans="1:11" s="42" customFormat="1" ht="11.25" customHeight="1">
      <c r="A37" s="36" t="s">
        <v>28</v>
      </c>
      <c r="B37" s="37"/>
      <c r="C37" s="38">
        <v>90520</v>
      </c>
      <c r="D37" s="38">
        <v>79974</v>
      </c>
      <c r="E37" s="38">
        <v>91065</v>
      </c>
      <c r="F37" s="39">
        <v>113.86825718358466</v>
      </c>
      <c r="G37" s="40"/>
      <c r="H37" s="151">
        <v>404.47499999999997</v>
      </c>
      <c r="I37" s="152">
        <v>265.334</v>
      </c>
      <c r="J37" s="152">
        <v>411.7</v>
      </c>
      <c r="K37" s="41">
        <v>155.16292672631477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51">
        <v>11.373</v>
      </c>
      <c r="I39" s="152">
        <v>9</v>
      </c>
      <c r="J39" s="152">
        <v>8.8</v>
      </c>
      <c r="K39" s="41">
        <v>97.77777777777779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34848</v>
      </c>
      <c r="D41" s="30">
        <v>33257</v>
      </c>
      <c r="E41" s="30">
        <v>33494</v>
      </c>
      <c r="F41" s="31"/>
      <c r="G41" s="31"/>
      <c r="H41" s="150">
        <v>119.9</v>
      </c>
      <c r="I41" s="150">
        <v>51.844</v>
      </c>
      <c r="J41" s="150">
        <v>146.097</v>
      </c>
      <c r="K41" s="32"/>
    </row>
    <row r="42" spans="1:11" s="33" customFormat="1" ht="11.25" customHeight="1">
      <c r="A42" s="35" t="s">
        <v>31</v>
      </c>
      <c r="B42" s="29"/>
      <c r="C42" s="30">
        <v>222769</v>
      </c>
      <c r="D42" s="30">
        <v>210479</v>
      </c>
      <c r="E42" s="30">
        <v>184312</v>
      </c>
      <c r="F42" s="31"/>
      <c r="G42" s="31"/>
      <c r="H42" s="150">
        <v>1024.431</v>
      </c>
      <c r="I42" s="150">
        <v>795.962</v>
      </c>
      <c r="J42" s="150">
        <v>966.14</v>
      </c>
      <c r="K42" s="32"/>
    </row>
    <row r="43" spans="1:11" s="33" customFormat="1" ht="11.25" customHeight="1">
      <c r="A43" s="35" t="s">
        <v>32</v>
      </c>
      <c r="B43" s="29"/>
      <c r="C43" s="30">
        <v>64631</v>
      </c>
      <c r="D43" s="30">
        <v>51362</v>
      </c>
      <c r="E43" s="30">
        <v>53472</v>
      </c>
      <c r="F43" s="31"/>
      <c r="G43" s="31"/>
      <c r="H43" s="150">
        <v>313.56</v>
      </c>
      <c r="I43" s="150">
        <v>182.497</v>
      </c>
      <c r="J43" s="150">
        <v>243.929</v>
      </c>
      <c r="K43" s="32"/>
    </row>
    <row r="44" spans="1:11" s="33" customFormat="1" ht="11.25" customHeight="1">
      <c r="A44" s="35" t="s">
        <v>33</v>
      </c>
      <c r="B44" s="29"/>
      <c r="C44" s="30">
        <v>130249</v>
      </c>
      <c r="D44" s="30">
        <v>114068</v>
      </c>
      <c r="E44" s="30">
        <v>118078</v>
      </c>
      <c r="F44" s="31"/>
      <c r="G44" s="31"/>
      <c r="H44" s="150">
        <v>553.584</v>
      </c>
      <c r="I44" s="150">
        <v>364.168</v>
      </c>
      <c r="J44" s="150">
        <v>586.547</v>
      </c>
      <c r="K44" s="32"/>
    </row>
    <row r="45" spans="1:11" s="33" customFormat="1" ht="11.25" customHeight="1">
      <c r="A45" s="35" t="s">
        <v>34</v>
      </c>
      <c r="B45" s="29"/>
      <c r="C45" s="30">
        <v>71358</v>
      </c>
      <c r="D45" s="30">
        <v>57751</v>
      </c>
      <c r="E45" s="30">
        <v>69091</v>
      </c>
      <c r="F45" s="31"/>
      <c r="G45" s="31"/>
      <c r="H45" s="150">
        <v>288.475</v>
      </c>
      <c r="I45" s="150">
        <v>111.565</v>
      </c>
      <c r="J45" s="150">
        <v>287.842</v>
      </c>
      <c r="K45" s="32"/>
    </row>
    <row r="46" spans="1:11" s="33" customFormat="1" ht="11.25" customHeight="1">
      <c r="A46" s="35" t="s">
        <v>35</v>
      </c>
      <c r="B46" s="29"/>
      <c r="C46" s="30">
        <v>72711</v>
      </c>
      <c r="D46" s="30">
        <v>71630</v>
      </c>
      <c r="E46" s="30">
        <v>66685</v>
      </c>
      <c r="F46" s="31"/>
      <c r="G46" s="31"/>
      <c r="H46" s="150">
        <v>231.576</v>
      </c>
      <c r="I46" s="150">
        <v>156.583</v>
      </c>
      <c r="J46" s="150">
        <v>270.688</v>
      </c>
      <c r="K46" s="32"/>
    </row>
    <row r="47" spans="1:11" s="33" customFormat="1" ht="11.25" customHeight="1">
      <c r="A47" s="35" t="s">
        <v>36</v>
      </c>
      <c r="B47" s="29"/>
      <c r="C47" s="30">
        <v>100759</v>
      </c>
      <c r="D47" s="30">
        <v>98649</v>
      </c>
      <c r="E47" s="30">
        <v>87820</v>
      </c>
      <c r="F47" s="31"/>
      <c r="G47" s="31"/>
      <c r="H47" s="150">
        <v>369.944</v>
      </c>
      <c r="I47" s="150">
        <v>305.162</v>
      </c>
      <c r="J47" s="150">
        <v>381.802</v>
      </c>
      <c r="K47" s="32"/>
    </row>
    <row r="48" spans="1:11" s="33" customFormat="1" ht="11.25" customHeight="1">
      <c r="A48" s="35" t="s">
        <v>37</v>
      </c>
      <c r="B48" s="29"/>
      <c r="C48" s="30">
        <v>107564</v>
      </c>
      <c r="D48" s="30">
        <v>99137</v>
      </c>
      <c r="E48" s="30">
        <v>104252</v>
      </c>
      <c r="F48" s="31"/>
      <c r="G48" s="31"/>
      <c r="H48" s="150">
        <v>434.551</v>
      </c>
      <c r="I48" s="150">
        <v>234.098</v>
      </c>
      <c r="J48" s="150">
        <v>512.395</v>
      </c>
      <c r="K48" s="32"/>
    </row>
    <row r="49" spans="1:11" s="33" customFormat="1" ht="11.25" customHeight="1">
      <c r="A49" s="35" t="s">
        <v>38</v>
      </c>
      <c r="B49" s="29"/>
      <c r="C49" s="30">
        <v>67768</v>
      </c>
      <c r="D49" s="30">
        <v>62640</v>
      </c>
      <c r="E49" s="30">
        <v>69477</v>
      </c>
      <c r="F49" s="31"/>
      <c r="G49" s="31"/>
      <c r="H49" s="150">
        <v>257.546</v>
      </c>
      <c r="I49" s="150">
        <v>158.467</v>
      </c>
      <c r="J49" s="150">
        <v>300.333</v>
      </c>
      <c r="K49" s="32"/>
    </row>
    <row r="50" spans="1:11" s="42" customFormat="1" ht="11.25" customHeight="1">
      <c r="A50" s="43" t="s">
        <v>39</v>
      </c>
      <c r="B50" s="37"/>
      <c r="C50" s="38">
        <v>872657</v>
      </c>
      <c r="D50" s="38">
        <v>798973</v>
      </c>
      <c r="E50" s="38">
        <v>786681</v>
      </c>
      <c r="F50" s="39">
        <v>98.46152498269653</v>
      </c>
      <c r="G50" s="40"/>
      <c r="H50" s="151">
        <v>3593.5669999999996</v>
      </c>
      <c r="I50" s="152">
        <v>2360.3460000000005</v>
      </c>
      <c r="J50" s="152">
        <v>3695.7730000000006</v>
      </c>
      <c r="K50" s="41">
        <v>156.57759497971907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17213</v>
      </c>
      <c r="D52" s="38">
        <v>17213</v>
      </c>
      <c r="E52" s="38">
        <v>15826</v>
      </c>
      <c r="F52" s="39">
        <v>91.94213675710219</v>
      </c>
      <c r="G52" s="40"/>
      <c r="H52" s="151">
        <v>59.217</v>
      </c>
      <c r="I52" s="152">
        <v>59.217</v>
      </c>
      <c r="J52" s="152">
        <v>31.973</v>
      </c>
      <c r="K52" s="41">
        <v>53.992941216204805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62150</v>
      </c>
      <c r="D54" s="30">
        <v>65547</v>
      </c>
      <c r="E54" s="30">
        <v>66679</v>
      </c>
      <c r="F54" s="31"/>
      <c r="G54" s="31"/>
      <c r="H54" s="150">
        <v>218.719</v>
      </c>
      <c r="I54" s="150">
        <v>238.273</v>
      </c>
      <c r="J54" s="150">
        <v>251.682</v>
      </c>
      <c r="K54" s="32"/>
    </row>
    <row r="55" spans="1:11" s="33" customFormat="1" ht="11.25" customHeight="1">
      <c r="A55" s="35" t="s">
        <v>42</v>
      </c>
      <c r="B55" s="29"/>
      <c r="C55" s="30">
        <v>38425</v>
      </c>
      <c r="D55" s="30">
        <v>41556</v>
      </c>
      <c r="E55" s="30">
        <v>42000</v>
      </c>
      <c r="F55" s="31"/>
      <c r="G55" s="31"/>
      <c r="H55" s="150">
        <v>95.853</v>
      </c>
      <c r="I55" s="150">
        <v>78.99</v>
      </c>
      <c r="J55" s="150">
        <v>147</v>
      </c>
      <c r="K55" s="32"/>
    </row>
    <row r="56" spans="1:11" s="33" customFormat="1" ht="11.25" customHeight="1">
      <c r="A56" s="35" t="s">
        <v>43</v>
      </c>
      <c r="B56" s="29"/>
      <c r="C56" s="30">
        <v>32874</v>
      </c>
      <c r="D56" s="30">
        <v>32764</v>
      </c>
      <c r="E56" s="30">
        <v>34900</v>
      </c>
      <c r="F56" s="31"/>
      <c r="G56" s="31"/>
      <c r="H56" s="150">
        <v>90.196</v>
      </c>
      <c r="I56" s="150">
        <v>80.63</v>
      </c>
      <c r="J56" s="150">
        <v>110.95</v>
      </c>
      <c r="K56" s="32"/>
    </row>
    <row r="57" spans="1:11" s="33" customFormat="1" ht="11.25" customHeight="1">
      <c r="A57" s="35" t="s">
        <v>44</v>
      </c>
      <c r="B57" s="29"/>
      <c r="C57" s="30">
        <v>60476</v>
      </c>
      <c r="D57" s="30">
        <v>57068</v>
      </c>
      <c r="E57" s="30">
        <v>57105</v>
      </c>
      <c r="F57" s="31"/>
      <c r="G57" s="31"/>
      <c r="H57" s="150">
        <v>187.665</v>
      </c>
      <c r="I57" s="150">
        <v>163.462</v>
      </c>
      <c r="J57" s="150">
        <v>232.126</v>
      </c>
      <c r="K57" s="32"/>
    </row>
    <row r="58" spans="1:11" s="33" customFormat="1" ht="11.25" customHeight="1">
      <c r="A58" s="35" t="s">
        <v>45</v>
      </c>
      <c r="B58" s="29"/>
      <c r="C58" s="30">
        <v>44496</v>
      </c>
      <c r="D58" s="30">
        <v>47361</v>
      </c>
      <c r="E58" s="30">
        <v>42768</v>
      </c>
      <c r="F58" s="31"/>
      <c r="G58" s="31"/>
      <c r="H58" s="150">
        <v>153.337</v>
      </c>
      <c r="I58" s="150">
        <v>77.786</v>
      </c>
      <c r="J58" s="150">
        <v>166.466</v>
      </c>
      <c r="K58" s="32"/>
    </row>
    <row r="59" spans="1:11" s="42" customFormat="1" ht="11.25" customHeight="1">
      <c r="A59" s="36" t="s">
        <v>46</v>
      </c>
      <c r="B59" s="37"/>
      <c r="C59" s="38">
        <v>238421</v>
      </c>
      <c r="D59" s="38">
        <v>244296</v>
      </c>
      <c r="E59" s="38">
        <v>243452</v>
      </c>
      <c r="F59" s="39">
        <v>99.65451747060942</v>
      </c>
      <c r="G59" s="40"/>
      <c r="H59" s="151">
        <v>745.77</v>
      </c>
      <c r="I59" s="152">
        <v>639.1410000000001</v>
      </c>
      <c r="J59" s="152">
        <v>908.224</v>
      </c>
      <c r="K59" s="41">
        <v>142.10072581793375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1093</v>
      </c>
      <c r="D61" s="30">
        <v>1290</v>
      </c>
      <c r="E61" s="30">
        <v>1600</v>
      </c>
      <c r="F61" s="31"/>
      <c r="G61" s="31"/>
      <c r="H61" s="150">
        <v>2.418</v>
      </c>
      <c r="I61" s="150">
        <v>2.746</v>
      </c>
      <c r="J61" s="150">
        <v>4.75</v>
      </c>
      <c r="K61" s="32"/>
    </row>
    <row r="62" spans="1:11" s="33" customFormat="1" ht="11.25" customHeight="1">
      <c r="A62" s="35" t="s">
        <v>48</v>
      </c>
      <c r="B62" s="29"/>
      <c r="C62" s="30">
        <v>819</v>
      </c>
      <c r="D62" s="30">
        <v>728</v>
      </c>
      <c r="E62" s="30">
        <v>724</v>
      </c>
      <c r="F62" s="31"/>
      <c r="G62" s="31"/>
      <c r="H62" s="150">
        <v>1.102</v>
      </c>
      <c r="I62" s="150">
        <v>1.223</v>
      </c>
      <c r="J62" s="150">
        <v>1.742</v>
      </c>
      <c r="K62" s="32"/>
    </row>
    <row r="63" spans="1:11" s="33" customFormat="1" ht="11.25" customHeight="1">
      <c r="A63" s="35" t="s">
        <v>49</v>
      </c>
      <c r="B63" s="29"/>
      <c r="C63" s="30">
        <v>2331</v>
      </c>
      <c r="D63" s="30">
        <v>2458</v>
      </c>
      <c r="E63" s="30">
        <v>2437</v>
      </c>
      <c r="F63" s="31"/>
      <c r="G63" s="31"/>
      <c r="H63" s="150">
        <v>6.884</v>
      </c>
      <c r="I63" s="150">
        <v>4.12</v>
      </c>
      <c r="J63" s="150">
        <v>7.379</v>
      </c>
      <c r="K63" s="32"/>
    </row>
    <row r="64" spans="1:11" s="42" customFormat="1" ht="11.25" customHeight="1">
      <c r="A64" s="36" t="s">
        <v>50</v>
      </c>
      <c r="B64" s="37"/>
      <c r="C64" s="38">
        <v>4243</v>
      </c>
      <c r="D64" s="38">
        <v>4476</v>
      </c>
      <c r="E64" s="38">
        <v>4761</v>
      </c>
      <c r="F64" s="39">
        <v>106.36729222520107</v>
      </c>
      <c r="G64" s="40"/>
      <c r="H64" s="151">
        <v>10.404</v>
      </c>
      <c r="I64" s="152">
        <v>8.089</v>
      </c>
      <c r="J64" s="152">
        <v>13.870999999999999</v>
      </c>
      <c r="K64" s="41">
        <v>171.47978736555814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7505</v>
      </c>
      <c r="D66" s="38">
        <v>9151</v>
      </c>
      <c r="E66" s="38">
        <v>8954</v>
      </c>
      <c r="F66" s="39">
        <v>97.84722981094963</v>
      </c>
      <c r="G66" s="40"/>
      <c r="H66" s="151">
        <v>9.474</v>
      </c>
      <c r="I66" s="152">
        <v>8.055</v>
      </c>
      <c r="J66" s="152">
        <v>18.803</v>
      </c>
      <c r="K66" s="41">
        <v>233.43265052762263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56631</v>
      </c>
      <c r="D68" s="30">
        <v>61500</v>
      </c>
      <c r="E68" s="30">
        <v>64000</v>
      </c>
      <c r="F68" s="31"/>
      <c r="G68" s="31"/>
      <c r="H68" s="150">
        <v>249.777</v>
      </c>
      <c r="I68" s="150">
        <v>134.5</v>
      </c>
      <c r="J68" s="150">
        <v>180</v>
      </c>
      <c r="K68" s="32"/>
    </row>
    <row r="69" spans="1:11" s="33" customFormat="1" ht="11.25" customHeight="1">
      <c r="A69" s="35" t="s">
        <v>53</v>
      </c>
      <c r="B69" s="29"/>
      <c r="C69" s="30">
        <v>4466</v>
      </c>
      <c r="D69" s="30">
        <v>4200</v>
      </c>
      <c r="E69" s="30">
        <v>4300</v>
      </c>
      <c r="F69" s="31"/>
      <c r="G69" s="31"/>
      <c r="H69" s="150">
        <v>15.307</v>
      </c>
      <c r="I69" s="150">
        <v>7</v>
      </c>
      <c r="J69" s="150">
        <v>9.8</v>
      </c>
      <c r="K69" s="32"/>
    </row>
    <row r="70" spans="1:11" s="42" customFormat="1" ht="11.25" customHeight="1">
      <c r="A70" s="36" t="s">
        <v>54</v>
      </c>
      <c r="B70" s="37"/>
      <c r="C70" s="38">
        <v>61097</v>
      </c>
      <c r="D70" s="38">
        <v>65700</v>
      </c>
      <c r="E70" s="38">
        <v>68300</v>
      </c>
      <c r="F70" s="39">
        <v>103.95738203957382</v>
      </c>
      <c r="G70" s="40"/>
      <c r="H70" s="151">
        <v>265.084</v>
      </c>
      <c r="I70" s="152">
        <v>141.5</v>
      </c>
      <c r="J70" s="152">
        <v>189.8</v>
      </c>
      <c r="K70" s="41">
        <v>134.13427561837455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3030</v>
      </c>
      <c r="D72" s="30">
        <v>3394</v>
      </c>
      <c r="E72" s="30">
        <v>3095</v>
      </c>
      <c r="F72" s="31"/>
      <c r="G72" s="31"/>
      <c r="H72" s="150">
        <v>4.31</v>
      </c>
      <c r="I72" s="150">
        <v>4.767</v>
      </c>
      <c r="J72" s="150">
        <v>7.116</v>
      </c>
      <c r="K72" s="32"/>
    </row>
    <row r="73" spans="1:11" s="33" customFormat="1" ht="11.25" customHeight="1">
      <c r="A73" s="35" t="s">
        <v>56</v>
      </c>
      <c r="B73" s="29"/>
      <c r="C73" s="30">
        <v>9616</v>
      </c>
      <c r="D73" s="30">
        <v>14230</v>
      </c>
      <c r="E73" s="30">
        <v>16505</v>
      </c>
      <c r="F73" s="31"/>
      <c r="G73" s="31"/>
      <c r="H73" s="150">
        <v>31.026</v>
      </c>
      <c r="I73" s="150">
        <v>45.906</v>
      </c>
      <c r="J73" s="150">
        <v>53.245</v>
      </c>
      <c r="K73" s="32"/>
    </row>
    <row r="74" spans="1:11" s="33" customFormat="1" ht="11.25" customHeight="1">
      <c r="A74" s="35" t="s">
        <v>57</v>
      </c>
      <c r="B74" s="29"/>
      <c r="C74" s="30">
        <v>18521</v>
      </c>
      <c r="D74" s="30">
        <v>23345</v>
      </c>
      <c r="E74" s="30">
        <v>22090</v>
      </c>
      <c r="F74" s="31"/>
      <c r="G74" s="31"/>
      <c r="H74" s="150">
        <v>96.309</v>
      </c>
      <c r="I74" s="150">
        <v>59.702</v>
      </c>
      <c r="J74" s="150">
        <v>81.3</v>
      </c>
      <c r="K74" s="32"/>
    </row>
    <row r="75" spans="1:11" s="33" customFormat="1" ht="11.25" customHeight="1">
      <c r="A75" s="35" t="s">
        <v>58</v>
      </c>
      <c r="B75" s="29"/>
      <c r="C75" s="30">
        <v>8494</v>
      </c>
      <c r="D75" s="30">
        <v>12374</v>
      </c>
      <c r="E75" s="30">
        <v>11645</v>
      </c>
      <c r="F75" s="31"/>
      <c r="G75" s="31"/>
      <c r="H75" s="150">
        <v>15.993</v>
      </c>
      <c r="I75" s="150">
        <v>23.313</v>
      </c>
      <c r="J75" s="150">
        <v>13.414</v>
      </c>
      <c r="K75" s="32"/>
    </row>
    <row r="76" spans="1:11" s="33" customFormat="1" ht="11.25" customHeight="1">
      <c r="A76" s="35" t="s">
        <v>59</v>
      </c>
      <c r="B76" s="29"/>
      <c r="C76" s="30">
        <v>3775</v>
      </c>
      <c r="D76" s="30">
        <v>4820</v>
      </c>
      <c r="E76" s="30">
        <v>5196</v>
      </c>
      <c r="F76" s="31"/>
      <c r="G76" s="31"/>
      <c r="H76" s="150">
        <v>15.637</v>
      </c>
      <c r="I76" s="150">
        <v>17.23</v>
      </c>
      <c r="J76" s="150">
        <v>18.508</v>
      </c>
      <c r="K76" s="32"/>
    </row>
    <row r="77" spans="1:11" s="33" customFormat="1" ht="11.25" customHeight="1">
      <c r="A77" s="35" t="s">
        <v>60</v>
      </c>
      <c r="B77" s="29"/>
      <c r="C77" s="30">
        <v>2026</v>
      </c>
      <c r="D77" s="30">
        <v>2168</v>
      </c>
      <c r="E77" s="30">
        <v>2382</v>
      </c>
      <c r="F77" s="31"/>
      <c r="G77" s="31"/>
      <c r="H77" s="150">
        <v>7.744</v>
      </c>
      <c r="I77" s="150">
        <v>6.2</v>
      </c>
      <c r="J77" s="150">
        <v>8.546</v>
      </c>
      <c r="K77" s="32"/>
    </row>
    <row r="78" spans="1:11" s="33" customFormat="1" ht="11.25" customHeight="1">
      <c r="A78" s="35" t="s">
        <v>61</v>
      </c>
      <c r="B78" s="29"/>
      <c r="C78" s="30">
        <v>4360</v>
      </c>
      <c r="D78" s="30">
        <v>6240</v>
      </c>
      <c r="E78" s="30">
        <v>7100</v>
      </c>
      <c r="F78" s="31"/>
      <c r="G78" s="31"/>
      <c r="H78" s="150">
        <v>17.266</v>
      </c>
      <c r="I78" s="150">
        <v>16.555</v>
      </c>
      <c r="J78" s="150">
        <v>23.43</v>
      </c>
      <c r="K78" s="32"/>
    </row>
    <row r="79" spans="1:11" s="33" customFormat="1" ht="11.25" customHeight="1">
      <c r="A79" s="35" t="s">
        <v>62</v>
      </c>
      <c r="B79" s="29"/>
      <c r="C79" s="30">
        <v>48090</v>
      </c>
      <c r="D79" s="30">
        <v>63116</v>
      </c>
      <c r="E79" s="30">
        <v>65400</v>
      </c>
      <c r="F79" s="31"/>
      <c r="G79" s="31"/>
      <c r="H79" s="150">
        <v>193.489</v>
      </c>
      <c r="I79" s="150">
        <v>227.218</v>
      </c>
      <c r="J79" s="150">
        <v>248.52</v>
      </c>
      <c r="K79" s="32"/>
    </row>
    <row r="80" spans="1:11" s="42" customFormat="1" ht="11.25" customHeight="1">
      <c r="A80" s="43" t="s">
        <v>63</v>
      </c>
      <c r="B80" s="37"/>
      <c r="C80" s="38">
        <v>97912</v>
      </c>
      <c r="D80" s="38">
        <v>129687</v>
      </c>
      <c r="E80" s="38">
        <v>133413</v>
      </c>
      <c r="F80" s="39">
        <v>102.87307131786532</v>
      </c>
      <c r="G80" s="40"/>
      <c r="H80" s="151">
        <v>381.774</v>
      </c>
      <c r="I80" s="152">
        <v>400.89099999999996</v>
      </c>
      <c r="J80" s="152">
        <v>454.079</v>
      </c>
      <c r="K80" s="41">
        <v>113.2674467623369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50">
        <v>0.192</v>
      </c>
      <c r="I82" s="150">
        <v>0.192</v>
      </c>
      <c r="J82" s="150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0">
        <v>0.171</v>
      </c>
      <c r="I83" s="150">
        <v>0.16</v>
      </c>
      <c r="J83" s="150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51">
        <v>0.363</v>
      </c>
      <c r="I84" s="152">
        <v>0.352</v>
      </c>
      <c r="J84" s="152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1686900</v>
      </c>
      <c r="D87" s="53">
        <v>1652924</v>
      </c>
      <c r="E87" s="53">
        <v>1650879</v>
      </c>
      <c r="F87" s="54">
        <f>IF(D87&gt;0,100*E87/D87,0)</f>
        <v>99.87627985315719</v>
      </c>
      <c r="G87" s="40"/>
      <c r="H87" s="155">
        <v>6703.231000000001</v>
      </c>
      <c r="I87" s="156">
        <v>5107.658</v>
      </c>
      <c r="J87" s="156">
        <v>7128.406000000001</v>
      </c>
      <c r="K87" s="54">
        <f>IF(I87&gt;0,100*J87/I87,0)</f>
        <v>139.56310308951774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0.34</v>
      </c>
      <c r="I20" s="150">
        <v>0.38</v>
      </c>
      <c r="J20" s="150">
        <v>0.36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1">
        <v>0.34</v>
      </c>
      <c r="I22" s="152">
        <v>0.38</v>
      </c>
      <c r="J22" s="152">
        <v>0.36</v>
      </c>
      <c r="K22" s="41">
        <v>94.73684210526315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350</v>
      </c>
      <c r="F24" s="39">
        <v>106.38297872340425</v>
      </c>
      <c r="G24" s="40"/>
      <c r="H24" s="151">
        <v>19.515</v>
      </c>
      <c r="I24" s="152">
        <v>23.81</v>
      </c>
      <c r="J24" s="152">
        <v>22.75</v>
      </c>
      <c r="K24" s="41">
        <v>95.54808903821925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51">
        <v>1.28</v>
      </c>
      <c r="I26" s="152">
        <v>1.35</v>
      </c>
      <c r="J26" s="152">
        <v>1.2</v>
      </c>
      <c r="K26" s="41">
        <v>88.88888888888889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900</v>
      </c>
      <c r="D30" s="30">
        <v>870</v>
      </c>
      <c r="E30" s="30">
        <v>788</v>
      </c>
      <c r="F30" s="31"/>
      <c r="G30" s="31"/>
      <c r="H30" s="150">
        <v>59.4</v>
      </c>
      <c r="I30" s="150">
        <v>40.906</v>
      </c>
      <c r="J30" s="150">
        <v>43.34</v>
      </c>
      <c r="K30" s="32"/>
    </row>
    <row r="31" spans="1:11" s="42" customFormat="1" ht="11.25" customHeight="1">
      <c r="A31" s="43" t="s">
        <v>23</v>
      </c>
      <c r="B31" s="37"/>
      <c r="C31" s="38">
        <v>900</v>
      </c>
      <c r="D31" s="38">
        <v>870</v>
      </c>
      <c r="E31" s="38">
        <v>788</v>
      </c>
      <c r="F31" s="39">
        <v>90.57471264367815</v>
      </c>
      <c r="G31" s="40"/>
      <c r="H31" s="151">
        <v>59.4</v>
      </c>
      <c r="I31" s="152">
        <v>40.906</v>
      </c>
      <c r="J31" s="152">
        <v>43.34</v>
      </c>
      <c r="K31" s="41">
        <v>105.95022735051093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29</v>
      </c>
      <c r="D33" s="30">
        <v>30</v>
      </c>
      <c r="E33" s="30">
        <v>30</v>
      </c>
      <c r="F33" s="31"/>
      <c r="G33" s="31"/>
      <c r="H33" s="150">
        <v>0.873</v>
      </c>
      <c r="I33" s="150">
        <v>0.9</v>
      </c>
      <c r="J33" s="150">
        <v>0.7</v>
      </c>
      <c r="K33" s="32"/>
    </row>
    <row r="34" spans="1:11" s="33" customFormat="1" ht="11.25" customHeight="1">
      <c r="A34" s="35" t="s">
        <v>25</v>
      </c>
      <c r="B34" s="29"/>
      <c r="C34" s="30">
        <v>110</v>
      </c>
      <c r="D34" s="30">
        <v>110</v>
      </c>
      <c r="E34" s="30">
        <v>112</v>
      </c>
      <c r="F34" s="31"/>
      <c r="G34" s="31"/>
      <c r="H34" s="150">
        <v>3.846</v>
      </c>
      <c r="I34" s="150">
        <v>2.5</v>
      </c>
      <c r="J34" s="150">
        <v>4.116</v>
      </c>
      <c r="K34" s="32"/>
    </row>
    <row r="35" spans="1:11" s="33" customFormat="1" ht="11.25" customHeight="1">
      <c r="A35" s="35" t="s">
        <v>26</v>
      </c>
      <c r="B35" s="29"/>
      <c r="C35" s="30">
        <v>58</v>
      </c>
      <c r="D35" s="30">
        <v>60</v>
      </c>
      <c r="E35" s="30">
        <v>60</v>
      </c>
      <c r="F35" s="31"/>
      <c r="G35" s="31"/>
      <c r="H35" s="150">
        <v>2.371</v>
      </c>
      <c r="I35" s="150">
        <v>2.5</v>
      </c>
      <c r="J35" s="150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197</v>
      </c>
      <c r="D37" s="38">
        <v>200</v>
      </c>
      <c r="E37" s="38">
        <v>202</v>
      </c>
      <c r="F37" s="39">
        <v>101</v>
      </c>
      <c r="G37" s="40"/>
      <c r="H37" s="151">
        <v>7.09</v>
      </c>
      <c r="I37" s="152">
        <v>5.9</v>
      </c>
      <c r="J37" s="152">
        <v>7.316</v>
      </c>
      <c r="K37" s="41">
        <v>124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75</v>
      </c>
      <c r="F39" s="39">
        <v>107.14285714285714</v>
      </c>
      <c r="G39" s="40"/>
      <c r="H39" s="151">
        <v>2.412</v>
      </c>
      <c r="I39" s="152">
        <v>2.3</v>
      </c>
      <c r="J39" s="152">
        <v>2.6</v>
      </c>
      <c r="K39" s="41">
        <v>113.04347826086958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147</v>
      </c>
      <c r="D41" s="30">
        <v>145</v>
      </c>
      <c r="E41" s="30">
        <v>130</v>
      </c>
      <c r="F41" s="31"/>
      <c r="G41" s="31"/>
      <c r="H41" s="150">
        <v>10.305</v>
      </c>
      <c r="I41" s="150">
        <v>8.001</v>
      </c>
      <c r="J41" s="150">
        <v>8.58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45</v>
      </c>
      <c r="E43" s="30">
        <v>23</v>
      </c>
      <c r="F43" s="31"/>
      <c r="G43" s="31"/>
      <c r="H43" s="150">
        <v>1.44</v>
      </c>
      <c r="I43" s="150">
        <v>2.07</v>
      </c>
      <c r="J43" s="150">
        <v>0.92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30</v>
      </c>
      <c r="E45" s="30">
        <v>25</v>
      </c>
      <c r="F45" s="31"/>
      <c r="G45" s="31"/>
      <c r="H45" s="150">
        <v>0.6</v>
      </c>
      <c r="I45" s="150">
        <v>0.81</v>
      </c>
      <c r="J45" s="150">
        <v>0.675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>
        <v>461</v>
      </c>
      <c r="F48" s="31"/>
      <c r="G48" s="31"/>
      <c r="H48" s="150">
        <v>17.325</v>
      </c>
      <c r="I48" s="150">
        <v>25.85</v>
      </c>
      <c r="J48" s="150">
        <v>23.05</v>
      </c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131</v>
      </c>
      <c r="E49" s="30">
        <v>124</v>
      </c>
      <c r="F49" s="31"/>
      <c r="G49" s="31"/>
      <c r="H49" s="150">
        <v>7.08</v>
      </c>
      <c r="I49" s="150">
        <v>8.515</v>
      </c>
      <c r="J49" s="150">
        <v>6.82</v>
      </c>
      <c r="K49" s="32"/>
    </row>
    <row r="50" spans="1:11" s="42" customFormat="1" ht="11.25" customHeight="1">
      <c r="A50" s="43" t="s">
        <v>39</v>
      </c>
      <c r="B50" s="37"/>
      <c r="C50" s="38">
        <v>871</v>
      </c>
      <c r="D50" s="38">
        <v>868</v>
      </c>
      <c r="E50" s="38">
        <v>763</v>
      </c>
      <c r="F50" s="39">
        <v>87.90322580645162</v>
      </c>
      <c r="G50" s="40"/>
      <c r="H50" s="151">
        <v>36.75</v>
      </c>
      <c r="I50" s="152">
        <v>45.246</v>
      </c>
      <c r="J50" s="152">
        <v>40.045</v>
      </c>
      <c r="K50" s="41">
        <v>88.5050612208814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1074</v>
      </c>
      <c r="F52" s="39">
        <v>270.5289672544081</v>
      </c>
      <c r="G52" s="40"/>
      <c r="H52" s="151">
        <v>16.142</v>
      </c>
      <c r="I52" s="152">
        <v>16.142</v>
      </c>
      <c r="J52" s="152">
        <v>43.765</v>
      </c>
      <c r="K52" s="41">
        <v>271.125015487548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4438</v>
      </c>
      <c r="D54" s="30">
        <v>4600</v>
      </c>
      <c r="E54" s="30">
        <v>4000</v>
      </c>
      <c r="F54" s="31"/>
      <c r="G54" s="31"/>
      <c r="H54" s="150">
        <v>332.85</v>
      </c>
      <c r="I54" s="150">
        <v>349.6</v>
      </c>
      <c r="J54" s="150">
        <v>294</v>
      </c>
      <c r="K54" s="32"/>
    </row>
    <row r="55" spans="1:11" s="33" customFormat="1" ht="11.25" customHeight="1">
      <c r="A55" s="35" t="s">
        <v>42</v>
      </c>
      <c r="B55" s="29"/>
      <c r="C55" s="30">
        <v>1675</v>
      </c>
      <c r="D55" s="30">
        <v>1898</v>
      </c>
      <c r="E55" s="30">
        <v>1780</v>
      </c>
      <c r="F55" s="31"/>
      <c r="G55" s="31"/>
      <c r="H55" s="150">
        <v>100.5</v>
      </c>
      <c r="I55" s="150">
        <v>138.36</v>
      </c>
      <c r="J55" s="150">
        <v>106.8</v>
      </c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1069</v>
      </c>
      <c r="E56" s="30">
        <v>1058</v>
      </c>
      <c r="F56" s="31"/>
      <c r="G56" s="31"/>
      <c r="H56" s="150">
        <v>63.941</v>
      </c>
      <c r="I56" s="150">
        <v>66.38</v>
      </c>
      <c r="J56" s="150">
        <v>68.87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73</v>
      </c>
      <c r="E57" s="30">
        <v>32</v>
      </c>
      <c r="F57" s="31"/>
      <c r="G57" s="31"/>
      <c r="H57" s="150"/>
      <c r="I57" s="150">
        <v>0.5</v>
      </c>
      <c r="J57" s="150">
        <v>1.56</v>
      </c>
      <c r="K57" s="32"/>
    </row>
    <row r="58" spans="1:11" s="33" customFormat="1" ht="11.25" customHeight="1">
      <c r="A58" s="35" t="s">
        <v>45</v>
      </c>
      <c r="B58" s="29"/>
      <c r="C58" s="30">
        <v>677</v>
      </c>
      <c r="D58" s="30">
        <v>704</v>
      </c>
      <c r="E58" s="30">
        <v>509</v>
      </c>
      <c r="F58" s="31"/>
      <c r="G58" s="31"/>
      <c r="H58" s="150">
        <v>48.473</v>
      </c>
      <c r="I58" s="150">
        <v>50.026</v>
      </c>
      <c r="J58" s="150">
        <v>33.594</v>
      </c>
      <c r="K58" s="32"/>
    </row>
    <row r="59" spans="1:11" s="42" customFormat="1" ht="11.25" customHeight="1">
      <c r="A59" s="36" t="s">
        <v>46</v>
      </c>
      <c r="B59" s="37"/>
      <c r="C59" s="38">
        <v>7847</v>
      </c>
      <c r="D59" s="38">
        <v>8344</v>
      </c>
      <c r="E59" s="38">
        <v>7379</v>
      </c>
      <c r="F59" s="39">
        <v>88.43480345158197</v>
      </c>
      <c r="G59" s="40"/>
      <c r="H59" s="151">
        <v>545.764</v>
      </c>
      <c r="I59" s="152">
        <v>604.866</v>
      </c>
      <c r="J59" s="152">
        <v>504.824</v>
      </c>
      <c r="K59" s="41">
        <v>83.46046893030854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60</v>
      </c>
      <c r="E61" s="30">
        <v>60</v>
      </c>
      <c r="F61" s="31"/>
      <c r="G61" s="31"/>
      <c r="H61" s="150">
        <v>3.15</v>
      </c>
      <c r="I61" s="150">
        <v>2.1</v>
      </c>
      <c r="J61" s="150">
        <v>2.1</v>
      </c>
      <c r="K61" s="32"/>
    </row>
    <row r="62" spans="1:11" s="33" customFormat="1" ht="11.25" customHeight="1">
      <c r="A62" s="35" t="s">
        <v>48</v>
      </c>
      <c r="B62" s="29"/>
      <c r="C62" s="30">
        <v>83</v>
      </c>
      <c r="D62" s="30">
        <v>88</v>
      </c>
      <c r="E62" s="30">
        <v>88</v>
      </c>
      <c r="F62" s="31"/>
      <c r="G62" s="31"/>
      <c r="H62" s="150">
        <v>1.839</v>
      </c>
      <c r="I62" s="150">
        <v>2.061</v>
      </c>
      <c r="J62" s="150">
        <v>2.061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173</v>
      </c>
      <c r="D64" s="38">
        <v>148</v>
      </c>
      <c r="E64" s="38">
        <v>148</v>
      </c>
      <c r="F64" s="39">
        <v>100</v>
      </c>
      <c r="G64" s="40"/>
      <c r="H64" s="151">
        <v>4.989</v>
      </c>
      <c r="I64" s="152">
        <v>4.161</v>
      </c>
      <c r="J64" s="152">
        <v>4.161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185</v>
      </c>
      <c r="D66" s="38">
        <v>175</v>
      </c>
      <c r="E66" s="38">
        <v>110</v>
      </c>
      <c r="F66" s="39">
        <v>62.857142857142854</v>
      </c>
      <c r="G66" s="40"/>
      <c r="H66" s="151">
        <v>8.476</v>
      </c>
      <c r="I66" s="152">
        <v>9.1</v>
      </c>
      <c r="J66" s="152">
        <v>4.62</v>
      </c>
      <c r="K66" s="41">
        <v>50.769230769230774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19</v>
      </c>
      <c r="E72" s="30">
        <v>18</v>
      </c>
      <c r="F72" s="31"/>
      <c r="G72" s="31"/>
      <c r="H72" s="150">
        <v>0.65</v>
      </c>
      <c r="I72" s="150">
        <v>0.34</v>
      </c>
      <c r="J72" s="150">
        <v>0.34</v>
      </c>
      <c r="K72" s="32"/>
    </row>
    <row r="73" spans="1:11" s="33" customFormat="1" ht="11.25" customHeight="1">
      <c r="A73" s="35" t="s">
        <v>56</v>
      </c>
      <c r="B73" s="29"/>
      <c r="C73" s="30">
        <v>86</v>
      </c>
      <c r="D73" s="30">
        <v>86</v>
      </c>
      <c r="E73" s="30">
        <v>89</v>
      </c>
      <c r="F73" s="31"/>
      <c r="G73" s="31"/>
      <c r="H73" s="150">
        <v>2.43</v>
      </c>
      <c r="I73" s="150">
        <v>2.43</v>
      </c>
      <c r="J73" s="150">
        <v>2.515</v>
      </c>
      <c r="K73" s="32"/>
    </row>
    <row r="74" spans="1:11" s="33" customFormat="1" ht="11.25" customHeight="1">
      <c r="A74" s="35" t="s">
        <v>57</v>
      </c>
      <c r="B74" s="29"/>
      <c r="C74" s="30">
        <v>407</v>
      </c>
      <c r="D74" s="30">
        <v>273</v>
      </c>
      <c r="E74" s="30">
        <v>290</v>
      </c>
      <c r="F74" s="31"/>
      <c r="G74" s="31"/>
      <c r="H74" s="150">
        <v>12.073</v>
      </c>
      <c r="I74" s="150">
        <v>11.382</v>
      </c>
      <c r="J74" s="150">
        <v>11.5</v>
      </c>
      <c r="K74" s="32"/>
    </row>
    <row r="75" spans="1:11" s="33" customFormat="1" ht="11.25" customHeight="1">
      <c r="A75" s="35" t="s">
        <v>58</v>
      </c>
      <c r="B75" s="29"/>
      <c r="C75" s="30">
        <v>113</v>
      </c>
      <c r="D75" s="30">
        <v>109</v>
      </c>
      <c r="E75" s="30">
        <v>100</v>
      </c>
      <c r="F75" s="31"/>
      <c r="G75" s="31"/>
      <c r="H75" s="150">
        <v>4.449</v>
      </c>
      <c r="I75" s="150">
        <v>5.007</v>
      </c>
      <c r="J75" s="150">
        <v>4.593</v>
      </c>
      <c r="K75" s="32"/>
    </row>
    <row r="76" spans="1:11" s="33" customFormat="1" ht="11.25" customHeight="1">
      <c r="A76" s="35" t="s">
        <v>59</v>
      </c>
      <c r="B76" s="29"/>
      <c r="C76" s="30">
        <v>52</v>
      </c>
      <c r="D76" s="30">
        <v>52</v>
      </c>
      <c r="E76" s="30">
        <v>20</v>
      </c>
      <c r="F76" s="31"/>
      <c r="G76" s="31"/>
      <c r="H76" s="150">
        <v>1.456</v>
      </c>
      <c r="I76" s="150">
        <v>1.46</v>
      </c>
      <c r="J76" s="150">
        <v>0.56</v>
      </c>
      <c r="K76" s="32"/>
    </row>
    <row r="77" spans="1:11" s="33" customFormat="1" ht="11.25" customHeight="1">
      <c r="A77" s="35" t="s">
        <v>60</v>
      </c>
      <c r="B77" s="29"/>
      <c r="C77" s="30">
        <v>6</v>
      </c>
      <c r="D77" s="30">
        <v>5</v>
      </c>
      <c r="E77" s="30">
        <v>7</v>
      </c>
      <c r="F77" s="31"/>
      <c r="G77" s="31"/>
      <c r="H77" s="150">
        <v>0.24</v>
      </c>
      <c r="I77" s="150">
        <v>0.195</v>
      </c>
      <c r="J77" s="150">
        <v>0.274</v>
      </c>
      <c r="K77" s="32"/>
    </row>
    <row r="78" spans="1:11" s="33" customFormat="1" ht="11.25" customHeight="1">
      <c r="A78" s="35" t="s">
        <v>61</v>
      </c>
      <c r="B78" s="29"/>
      <c r="C78" s="30">
        <v>448</v>
      </c>
      <c r="D78" s="30">
        <v>445</v>
      </c>
      <c r="E78" s="30">
        <v>445</v>
      </c>
      <c r="F78" s="31"/>
      <c r="G78" s="31"/>
      <c r="H78" s="150">
        <v>19.372</v>
      </c>
      <c r="I78" s="150">
        <v>20.025</v>
      </c>
      <c r="J78" s="150">
        <v>22.25</v>
      </c>
      <c r="K78" s="32"/>
    </row>
    <row r="79" spans="1:11" s="33" customFormat="1" ht="11.25" customHeight="1">
      <c r="A79" s="35" t="s">
        <v>62</v>
      </c>
      <c r="B79" s="29"/>
      <c r="C79" s="30">
        <v>856</v>
      </c>
      <c r="D79" s="30">
        <v>874</v>
      </c>
      <c r="E79" s="30">
        <v>600</v>
      </c>
      <c r="F79" s="31"/>
      <c r="G79" s="31"/>
      <c r="H79" s="150">
        <v>29.618</v>
      </c>
      <c r="I79" s="150">
        <v>52.44</v>
      </c>
      <c r="J79" s="150">
        <v>39</v>
      </c>
      <c r="K79" s="32"/>
    </row>
    <row r="80" spans="1:11" s="42" customFormat="1" ht="11.25" customHeight="1">
      <c r="A80" s="43" t="s">
        <v>63</v>
      </c>
      <c r="B80" s="37"/>
      <c r="C80" s="38">
        <v>2004</v>
      </c>
      <c r="D80" s="38">
        <v>1863</v>
      </c>
      <c r="E80" s="38">
        <v>1569</v>
      </c>
      <c r="F80" s="39">
        <v>84.21900161030595</v>
      </c>
      <c r="G80" s="40"/>
      <c r="H80" s="151">
        <v>70.288</v>
      </c>
      <c r="I80" s="152">
        <v>93.279</v>
      </c>
      <c r="J80" s="152">
        <v>81.032</v>
      </c>
      <c r="K80" s="41">
        <v>86.87057108245158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13019</v>
      </c>
      <c r="D87" s="53">
        <v>13304</v>
      </c>
      <c r="E87" s="53">
        <v>12498</v>
      </c>
      <c r="F87" s="54">
        <f>IF(D87&gt;0,100*E87/D87,0)</f>
        <v>93.94167167769092</v>
      </c>
      <c r="G87" s="40"/>
      <c r="H87" s="155">
        <v>772.446</v>
      </c>
      <c r="I87" s="156">
        <v>847.4399999999999</v>
      </c>
      <c r="J87" s="156">
        <v>756.013</v>
      </c>
      <c r="K87" s="54">
        <f>IF(I87&gt;0,100*J87/I87,0)</f>
        <v>89.21138959690363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348</v>
      </c>
      <c r="D9" s="30">
        <v>350</v>
      </c>
      <c r="E9" s="30">
        <v>350</v>
      </c>
      <c r="F9" s="31"/>
      <c r="G9" s="31"/>
      <c r="H9" s="150">
        <v>7.83</v>
      </c>
      <c r="I9" s="150">
        <v>7.875</v>
      </c>
      <c r="J9" s="150">
        <v>7.875</v>
      </c>
      <c r="K9" s="32"/>
    </row>
    <row r="10" spans="1:11" s="33" customFormat="1" ht="11.25" customHeight="1">
      <c r="A10" s="35" t="s">
        <v>8</v>
      </c>
      <c r="B10" s="29"/>
      <c r="C10" s="30">
        <v>189</v>
      </c>
      <c r="D10" s="30">
        <v>184</v>
      </c>
      <c r="E10" s="30">
        <v>184</v>
      </c>
      <c r="F10" s="31"/>
      <c r="G10" s="31"/>
      <c r="H10" s="150">
        <v>5.538</v>
      </c>
      <c r="I10" s="150">
        <v>4.232</v>
      </c>
      <c r="J10" s="150">
        <v>4.232</v>
      </c>
      <c r="K10" s="32"/>
    </row>
    <row r="11" spans="1:11" s="33" customFormat="1" ht="11.25" customHeight="1">
      <c r="A11" s="28" t="s">
        <v>9</v>
      </c>
      <c r="B11" s="29"/>
      <c r="C11" s="30">
        <v>262</v>
      </c>
      <c r="D11" s="30">
        <v>312</v>
      </c>
      <c r="E11" s="30">
        <v>312</v>
      </c>
      <c r="F11" s="31"/>
      <c r="G11" s="31"/>
      <c r="H11" s="150">
        <v>6.807</v>
      </c>
      <c r="I11" s="150">
        <v>9.984</v>
      </c>
      <c r="J11" s="150">
        <v>9.984</v>
      </c>
      <c r="K11" s="32"/>
    </row>
    <row r="12" spans="1:11" s="33" customFormat="1" ht="11.25" customHeight="1">
      <c r="A12" s="35" t="s">
        <v>10</v>
      </c>
      <c r="B12" s="29"/>
      <c r="C12" s="30">
        <v>345</v>
      </c>
      <c r="D12" s="30">
        <v>346</v>
      </c>
      <c r="E12" s="30">
        <v>346</v>
      </c>
      <c r="F12" s="31"/>
      <c r="G12" s="31"/>
      <c r="H12" s="150">
        <v>7.935</v>
      </c>
      <c r="I12" s="150">
        <v>9.688</v>
      </c>
      <c r="J12" s="150">
        <v>9.688</v>
      </c>
      <c r="K12" s="32"/>
    </row>
    <row r="13" spans="1:11" s="42" customFormat="1" ht="11.25" customHeight="1">
      <c r="A13" s="36" t="s">
        <v>11</v>
      </c>
      <c r="B13" s="37"/>
      <c r="C13" s="38">
        <v>1144</v>
      </c>
      <c r="D13" s="38">
        <v>1192</v>
      </c>
      <c r="E13" s="38">
        <v>1192</v>
      </c>
      <c r="F13" s="39">
        <v>100</v>
      </c>
      <c r="G13" s="40"/>
      <c r="H13" s="151">
        <v>28.11</v>
      </c>
      <c r="I13" s="152">
        <v>31.779000000000003</v>
      </c>
      <c r="J13" s="152">
        <v>31.779000000000003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114</v>
      </c>
      <c r="D15" s="38">
        <v>115</v>
      </c>
      <c r="E15" s="38">
        <v>135</v>
      </c>
      <c r="F15" s="39">
        <v>117.3913043478261</v>
      </c>
      <c r="G15" s="40"/>
      <c r="H15" s="151">
        <v>1.598</v>
      </c>
      <c r="I15" s="152">
        <v>1.6</v>
      </c>
      <c r="J15" s="152">
        <v>1.878</v>
      </c>
      <c r="K15" s="41">
        <v>117.37499999999999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/>
      <c r="F17" s="39"/>
      <c r="G17" s="40"/>
      <c r="H17" s="151">
        <v>0.112</v>
      </c>
      <c r="I17" s="152">
        <v>0.096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50">
        <v>0.432</v>
      </c>
      <c r="I19" s="150">
        <v>0.46</v>
      </c>
      <c r="J19" s="150">
        <v>0.432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50">
        <v>0.72</v>
      </c>
      <c r="I21" s="150">
        <v>0.76</v>
      </c>
      <c r="J21" s="150">
        <v>0.72</v>
      </c>
      <c r="K21" s="32"/>
    </row>
    <row r="22" spans="1:11" s="42" customFormat="1" ht="11.25" customHeight="1">
      <c r="A22" s="36" t="s">
        <v>17</v>
      </c>
      <c r="B22" s="37"/>
      <c r="C22" s="38">
        <v>58</v>
      </c>
      <c r="D22" s="38">
        <v>58</v>
      </c>
      <c r="E22" s="38">
        <v>58</v>
      </c>
      <c r="F22" s="39">
        <v>100</v>
      </c>
      <c r="G22" s="40"/>
      <c r="H22" s="151">
        <v>1.152</v>
      </c>
      <c r="I22" s="152">
        <v>1.22</v>
      </c>
      <c r="J22" s="152">
        <v>1.152</v>
      </c>
      <c r="K22" s="41">
        <v>94.42622950819671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3</v>
      </c>
      <c r="E26" s="38">
        <v>3</v>
      </c>
      <c r="F26" s="39">
        <v>100</v>
      </c>
      <c r="G26" s="40"/>
      <c r="H26" s="151">
        <v>0.12</v>
      </c>
      <c r="I26" s="152">
        <v>0.15</v>
      </c>
      <c r="J26" s="152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324</v>
      </c>
      <c r="D28" s="30">
        <v>376</v>
      </c>
      <c r="E28" s="30">
        <v>321</v>
      </c>
      <c r="F28" s="31"/>
      <c r="G28" s="31"/>
      <c r="H28" s="150">
        <v>18.792</v>
      </c>
      <c r="I28" s="150">
        <v>22.56</v>
      </c>
      <c r="J28" s="150">
        <v>17.972</v>
      </c>
      <c r="K28" s="32"/>
    </row>
    <row r="29" spans="1:11" s="33" customFormat="1" ht="11.25" customHeight="1">
      <c r="A29" s="35" t="s">
        <v>21</v>
      </c>
      <c r="B29" s="29"/>
      <c r="C29" s="30">
        <v>82</v>
      </c>
      <c r="D29" s="30">
        <v>69</v>
      </c>
      <c r="E29" s="30">
        <v>89</v>
      </c>
      <c r="F29" s="31"/>
      <c r="G29" s="31"/>
      <c r="H29" s="150">
        <v>1.787</v>
      </c>
      <c r="I29" s="150">
        <v>0.414</v>
      </c>
      <c r="J29" s="150">
        <v>1.967</v>
      </c>
      <c r="K29" s="32"/>
    </row>
    <row r="30" spans="1:11" s="33" customFormat="1" ht="11.25" customHeight="1">
      <c r="A30" s="35" t="s">
        <v>22</v>
      </c>
      <c r="B30" s="29"/>
      <c r="C30" s="30">
        <v>393</v>
      </c>
      <c r="D30" s="30">
        <v>370</v>
      </c>
      <c r="E30" s="30">
        <v>343</v>
      </c>
      <c r="F30" s="31"/>
      <c r="G30" s="31"/>
      <c r="H30" s="150">
        <v>10.287</v>
      </c>
      <c r="I30" s="150">
        <v>12.95</v>
      </c>
      <c r="J30" s="150">
        <v>13.72</v>
      </c>
      <c r="K30" s="32"/>
    </row>
    <row r="31" spans="1:11" s="42" customFormat="1" ht="11.25" customHeight="1">
      <c r="A31" s="43" t="s">
        <v>23</v>
      </c>
      <c r="B31" s="37"/>
      <c r="C31" s="38">
        <v>799</v>
      </c>
      <c r="D31" s="38">
        <v>815</v>
      </c>
      <c r="E31" s="38">
        <v>753</v>
      </c>
      <c r="F31" s="39">
        <v>92.39263803680981</v>
      </c>
      <c r="G31" s="40"/>
      <c r="H31" s="151">
        <v>30.866</v>
      </c>
      <c r="I31" s="152">
        <v>35.924</v>
      </c>
      <c r="J31" s="152">
        <v>33.659</v>
      </c>
      <c r="K31" s="41">
        <v>93.69502282596594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151</v>
      </c>
      <c r="D33" s="30">
        <v>160</v>
      </c>
      <c r="E33" s="30">
        <v>160</v>
      </c>
      <c r="F33" s="31"/>
      <c r="G33" s="31"/>
      <c r="H33" s="150">
        <v>4.098</v>
      </c>
      <c r="I33" s="150">
        <v>4.75</v>
      </c>
      <c r="J33" s="150">
        <v>3.2</v>
      </c>
      <c r="K33" s="32"/>
    </row>
    <row r="34" spans="1:11" s="33" customFormat="1" ht="11.25" customHeight="1">
      <c r="A34" s="35" t="s">
        <v>25</v>
      </c>
      <c r="B34" s="29"/>
      <c r="C34" s="30">
        <v>19</v>
      </c>
      <c r="D34" s="30">
        <v>19</v>
      </c>
      <c r="E34" s="30">
        <v>18</v>
      </c>
      <c r="F34" s="31"/>
      <c r="G34" s="31"/>
      <c r="H34" s="150">
        <v>0.649</v>
      </c>
      <c r="I34" s="150">
        <v>0.65</v>
      </c>
      <c r="J34" s="150">
        <v>0.695</v>
      </c>
      <c r="K34" s="32"/>
    </row>
    <row r="35" spans="1:11" s="33" customFormat="1" ht="11.25" customHeight="1">
      <c r="A35" s="35" t="s">
        <v>26</v>
      </c>
      <c r="B35" s="29"/>
      <c r="C35" s="30">
        <v>311</v>
      </c>
      <c r="D35" s="30">
        <v>230</v>
      </c>
      <c r="E35" s="30">
        <v>270</v>
      </c>
      <c r="F35" s="31"/>
      <c r="G35" s="31"/>
      <c r="H35" s="150">
        <v>12.647</v>
      </c>
      <c r="I35" s="150">
        <v>9.2</v>
      </c>
      <c r="J35" s="150">
        <v>11</v>
      </c>
      <c r="K35" s="32"/>
    </row>
    <row r="36" spans="1:11" s="33" customFormat="1" ht="11.25" customHeight="1">
      <c r="A36" s="35" t="s">
        <v>27</v>
      </c>
      <c r="B36" s="29"/>
      <c r="C36" s="30">
        <v>140</v>
      </c>
      <c r="D36" s="30">
        <v>140</v>
      </c>
      <c r="E36" s="30">
        <v>206</v>
      </c>
      <c r="F36" s="31"/>
      <c r="G36" s="31"/>
      <c r="H36" s="150">
        <v>4.098</v>
      </c>
      <c r="I36" s="150">
        <v>4.098</v>
      </c>
      <c r="J36" s="150">
        <v>5.9</v>
      </c>
      <c r="K36" s="32"/>
    </row>
    <row r="37" spans="1:11" s="42" customFormat="1" ht="11.25" customHeight="1">
      <c r="A37" s="36" t="s">
        <v>28</v>
      </c>
      <c r="B37" s="37"/>
      <c r="C37" s="38">
        <v>621</v>
      </c>
      <c r="D37" s="38">
        <v>549</v>
      </c>
      <c r="E37" s="38">
        <v>654</v>
      </c>
      <c r="F37" s="39">
        <v>119.1256830601093</v>
      </c>
      <c r="G37" s="40"/>
      <c r="H37" s="151">
        <v>21.491999999999997</v>
      </c>
      <c r="I37" s="152">
        <v>18.698</v>
      </c>
      <c r="J37" s="152">
        <v>20.795</v>
      </c>
      <c r="K37" s="41">
        <v>111.21510321959568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41</v>
      </c>
      <c r="D39" s="38">
        <v>40</v>
      </c>
      <c r="E39" s="38">
        <v>45</v>
      </c>
      <c r="F39" s="39">
        <v>112.5</v>
      </c>
      <c r="G39" s="40"/>
      <c r="H39" s="151">
        <v>1.421</v>
      </c>
      <c r="I39" s="152">
        <v>1.4</v>
      </c>
      <c r="J39" s="152">
        <v>1.55</v>
      </c>
      <c r="K39" s="41">
        <v>110.71428571428572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145</v>
      </c>
      <c r="D41" s="30">
        <v>187</v>
      </c>
      <c r="E41" s="30">
        <v>195</v>
      </c>
      <c r="F41" s="31"/>
      <c r="G41" s="31"/>
      <c r="H41" s="150">
        <v>5.293</v>
      </c>
      <c r="I41" s="150">
        <v>5.245</v>
      </c>
      <c r="J41" s="150">
        <v>6.435</v>
      </c>
      <c r="K41" s="32"/>
    </row>
    <row r="42" spans="1:11" s="33" customFormat="1" ht="11.25" customHeight="1">
      <c r="A42" s="35" t="s">
        <v>31</v>
      </c>
      <c r="B42" s="29"/>
      <c r="C42" s="30">
        <v>130</v>
      </c>
      <c r="D42" s="30">
        <v>158</v>
      </c>
      <c r="E42" s="30">
        <v>166</v>
      </c>
      <c r="F42" s="31"/>
      <c r="G42" s="31"/>
      <c r="H42" s="150">
        <v>7.15</v>
      </c>
      <c r="I42" s="150">
        <v>10.27</v>
      </c>
      <c r="J42" s="150">
        <v>9.96</v>
      </c>
      <c r="K42" s="32"/>
    </row>
    <row r="43" spans="1:11" s="33" customFormat="1" ht="11.25" customHeight="1">
      <c r="A43" s="35" t="s">
        <v>32</v>
      </c>
      <c r="B43" s="29"/>
      <c r="C43" s="30">
        <v>8</v>
      </c>
      <c r="D43" s="30">
        <v>4</v>
      </c>
      <c r="E43" s="30">
        <v>5</v>
      </c>
      <c r="F43" s="31"/>
      <c r="G43" s="31"/>
      <c r="H43" s="150">
        <v>0.144</v>
      </c>
      <c r="I43" s="150">
        <v>0.08</v>
      </c>
      <c r="J43" s="150">
        <v>0.095</v>
      </c>
      <c r="K43" s="32"/>
    </row>
    <row r="44" spans="1:11" s="33" customFormat="1" ht="11.25" customHeight="1">
      <c r="A44" s="35" t="s">
        <v>33</v>
      </c>
      <c r="B44" s="29"/>
      <c r="C44" s="30">
        <v>105</v>
      </c>
      <c r="D44" s="30">
        <v>97</v>
      </c>
      <c r="E44" s="30">
        <v>90</v>
      </c>
      <c r="F44" s="31"/>
      <c r="G44" s="31"/>
      <c r="H44" s="150">
        <v>4.515</v>
      </c>
      <c r="I44" s="150">
        <v>4.54</v>
      </c>
      <c r="J44" s="150">
        <v>4.212</v>
      </c>
      <c r="K44" s="32"/>
    </row>
    <row r="45" spans="1:11" s="33" customFormat="1" ht="11.25" customHeight="1">
      <c r="A45" s="35" t="s">
        <v>34</v>
      </c>
      <c r="B45" s="29"/>
      <c r="C45" s="30">
        <v>33</v>
      </c>
      <c r="D45" s="30">
        <v>41</v>
      </c>
      <c r="E45" s="30">
        <v>39</v>
      </c>
      <c r="F45" s="31"/>
      <c r="G45" s="31"/>
      <c r="H45" s="150">
        <v>0.99</v>
      </c>
      <c r="I45" s="150">
        <v>1.087</v>
      </c>
      <c r="J45" s="150">
        <v>1.17</v>
      </c>
      <c r="K45" s="32"/>
    </row>
    <row r="46" spans="1:11" s="33" customFormat="1" ht="11.25" customHeight="1">
      <c r="A46" s="35" t="s">
        <v>35</v>
      </c>
      <c r="B46" s="29"/>
      <c r="C46" s="30">
        <v>170</v>
      </c>
      <c r="D46" s="30">
        <v>174</v>
      </c>
      <c r="E46" s="30">
        <v>133</v>
      </c>
      <c r="F46" s="31"/>
      <c r="G46" s="31"/>
      <c r="H46" s="150">
        <v>6.46</v>
      </c>
      <c r="I46" s="150">
        <v>6.264</v>
      </c>
      <c r="J46" s="150">
        <v>4.655</v>
      </c>
      <c r="K46" s="32"/>
    </row>
    <row r="47" spans="1:11" s="33" customFormat="1" ht="11.25" customHeight="1">
      <c r="A47" s="35" t="s">
        <v>36</v>
      </c>
      <c r="B47" s="29"/>
      <c r="C47" s="30">
        <v>32</v>
      </c>
      <c r="D47" s="30">
        <v>40</v>
      </c>
      <c r="E47" s="30">
        <v>22</v>
      </c>
      <c r="F47" s="31"/>
      <c r="G47" s="31"/>
      <c r="H47" s="150">
        <v>1.6</v>
      </c>
      <c r="I47" s="150">
        <v>2.4</v>
      </c>
      <c r="J47" s="150">
        <v>1.32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>
        <v>150</v>
      </c>
      <c r="E49" s="30">
        <v>145</v>
      </c>
      <c r="F49" s="31"/>
      <c r="G49" s="31"/>
      <c r="H49" s="150"/>
      <c r="I49" s="150">
        <v>6</v>
      </c>
      <c r="J49" s="150">
        <v>5.8</v>
      </c>
      <c r="K49" s="32"/>
    </row>
    <row r="50" spans="1:11" s="42" customFormat="1" ht="11.25" customHeight="1">
      <c r="A50" s="43" t="s">
        <v>39</v>
      </c>
      <c r="B50" s="37"/>
      <c r="C50" s="38">
        <v>623</v>
      </c>
      <c r="D50" s="38">
        <v>851</v>
      </c>
      <c r="E50" s="38">
        <v>795</v>
      </c>
      <c r="F50" s="39">
        <v>93.41950646298473</v>
      </c>
      <c r="G50" s="40"/>
      <c r="H50" s="151">
        <v>26.152</v>
      </c>
      <c r="I50" s="152">
        <v>35.885999999999996</v>
      </c>
      <c r="J50" s="152">
        <v>33.647</v>
      </c>
      <c r="K50" s="41">
        <v>93.76079808281781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400</v>
      </c>
      <c r="D54" s="30">
        <v>300</v>
      </c>
      <c r="E54" s="30">
        <v>250</v>
      </c>
      <c r="F54" s="31"/>
      <c r="G54" s="31"/>
      <c r="H54" s="150">
        <v>26</v>
      </c>
      <c r="I54" s="150">
        <v>19.5</v>
      </c>
      <c r="J54" s="150">
        <v>15.5</v>
      </c>
      <c r="K54" s="32"/>
    </row>
    <row r="55" spans="1:11" s="33" customFormat="1" ht="11.25" customHeight="1">
      <c r="A55" s="35" t="s">
        <v>42</v>
      </c>
      <c r="B55" s="29"/>
      <c r="C55" s="30">
        <v>2037</v>
      </c>
      <c r="D55" s="30">
        <v>2306</v>
      </c>
      <c r="E55" s="30">
        <v>2010</v>
      </c>
      <c r="F55" s="31"/>
      <c r="G55" s="31"/>
      <c r="H55" s="150">
        <v>142.589</v>
      </c>
      <c r="I55" s="150">
        <v>161.42</v>
      </c>
      <c r="J55" s="150">
        <v>150.75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4</v>
      </c>
      <c r="E56" s="30"/>
      <c r="F56" s="31"/>
      <c r="G56" s="31"/>
      <c r="H56" s="150"/>
      <c r="I56" s="150">
        <v>0.27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111</v>
      </c>
      <c r="D57" s="30"/>
      <c r="E57" s="30"/>
      <c r="F57" s="31"/>
      <c r="G57" s="31"/>
      <c r="H57" s="150">
        <v>4.008</v>
      </c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55</v>
      </c>
      <c r="D58" s="30">
        <v>72</v>
      </c>
      <c r="E58" s="30">
        <v>72</v>
      </c>
      <c r="F58" s="31"/>
      <c r="G58" s="31"/>
      <c r="H58" s="150">
        <v>2.64</v>
      </c>
      <c r="I58" s="150">
        <v>3.96</v>
      </c>
      <c r="J58" s="150">
        <v>3.168</v>
      </c>
      <c r="K58" s="32"/>
    </row>
    <row r="59" spans="1:11" s="42" customFormat="1" ht="11.25" customHeight="1">
      <c r="A59" s="36" t="s">
        <v>46</v>
      </c>
      <c r="B59" s="37"/>
      <c r="C59" s="38">
        <v>2603</v>
      </c>
      <c r="D59" s="38">
        <v>2682</v>
      </c>
      <c r="E59" s="38">
        <v>2332</v>
      </c>
      <c r="F59" s="39">
        <v>86.95003728560775</v>
      </c>
      <c r="G59" s="40"/>
      <c r="H59" s="151">
        <v>175.237</v>
      </c>
      <c r="I59" s="152">
        <v>185.15</v>
      </c>
      <c r="J59" s="152">
        <v>169.418</v>
      </c>
      <c r="K59" s="41">
        <v>91.5031055900621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240</v>
      </c>
      <c r="D61" s="30">
        <v>190</v>
      </c>
      <c r="E61" s="30">
        <v>180</v>
      </c>
      <c r="F61" s="31"/>
      <c r="G61" s="31"/>
      <c r="H61" s="150">
        <v>9.6</v>
      </c>
      <c r="I61" s="150">
        <v>6.65</v>
      </c>
      <c r="J61" s="150">
        <v>6.3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240</v>
      </c>
      <c r="D64" s="38">
        <v>190</v>
      </c>
      <c r="E64" s="38">
        <v>180</v>
      </c>
      <c r="F64" s="39">
        <v>94.73684210526316</v>
      </c>
      <c r="G64" s="40"/>
      <c r="H64" s="151">
        <v>9.6</v>
      </c>
      <c r="I64" s="152">
        <v>6.65</v>
      </c>
      <c r="J64" s="152">
        <v>6.3</v>
      </c>
      <c r="K64" s="41">
        <v>94.73684210526315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52</v>
      </c>
      <c r="D66" s="38">
        <v>60</v>
      </c>
      <c r="E66" s="38">
        <v>95</v>
      </c>
      <c r="F66" s="39">
        <v>158.33333333333334</v>
      </c>
      <c r="G66" s="40"/>
      <c r="H66" s="151">
        <v>2.73</v>
      </c>
      <c r="I66" s="152">
        <v>3</v>
      </c>
      <c r="J66" s="152">
        <v>4.275</v>
      </c>
      <c r="K66" s="41">
        <v>142.50000000000003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175</v>
      </c>
      <c r="D68" s="30">
        <v>110</v>
      </c>
      <c r="E68" s="30">
        <v>80</v>
      </c>
      <c r="F68" s="31"/>
      <c r="G68" s="31"/>
      <c r="H68" s="150">
        <v>5.215</v>
      </c>
      <c r="I68" s="150">
        <v>3.9</v>
      </c>
      <c r="J68" s="150">
        <v>2.5</v>
      </c>
      <c r="K68" s="32"/>
    </row>
    <row r="69" spans="1:11" s="33" customFormat="1" ht="11.25" customHeight="1">
      <c r="A69" s="35" t="s">
        <v>53</v>
      </c>
      <c r="B69" s="29"/>
      <c r="C69" s="30">
        <v>12</v>
      </c>
      <c r="D69" s="30">
        <v>30</v>
      </c>
      <c r="E69" s="30">
        <v>14</v>
      </c>
      <c r="F69" s="31"/>
      <c r="G69" s="31"/>
      <c r="H69" s="150">
        <v>0.36</v>
      </c>
      <c r="I69" s="150">
        <v>1.2</v>
      </c>
      <c r="J69" s="150">
        <v>0.45</v>
      </c>
      <c r="K69" s="32"/>
    </row>
    <row r="70" spans="1:11" s="42" customFormat="1" ht="11.25" customHeight="1">
      <c r="A70" s="36" t="s">
        <v>54</v>
      </c>
      <c r="B70" s="37"/>
      <c r="C70" s="38">
        <v>187</v>
      </c>
      <c r="D70" s="38">
        <v>140</v>
      </c>
      <c r="E70" s="38">
        <v>94</v>
      </c>
      <c r="F70" s="39">
        <v>67.14285714285714</v>
      </c>
      <c r="G70" s="40"/>
      <c r="H70" s="151">
        <v>5.575</v>
      </c>
      <c r="I70" s="152">
        <v>5.1</v>
      </c>
      <c r="J70" s="152">
        <v>2.95</v>
      </c>
      <c r="K70" s="41">
        <v>57.84313725490196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12</v>
      </c>
      <c r="D72" s="30">
        <v>209</v>
      </c>
      <c r="E72" s="30">
        <v>373</v>
      </c>
      <c r="F72" s="31"/>
      <c r="G72" s="31"/>
      <c r="H72" s="150">
        <v>0.161</v>
      </c>
      <c r="I72" s="150">
        <v>3.328</v>
      </c>
      <c r="J72" s="150">
        <v>3.663</v>
      </c>
      <c r="K72" s="32"/>
    </row>
    <row r="73" spans="1:11" s="33" customFormat="1" ht="11.25" customHeight="1">
      <c r="A73" s="35" t="s">
        <v>56</v>
      </c>
      <c r="B73" s="29"/>
      <c r="C73" s="30">
        <v>65</v>
      </c>
      <c r="D73" s="30">
        <v>65</v>
      </c>
      <c r="E73" s="30">
        <v>68</v>
      </c>
      <c r="F73" s="31"/>
      <c r="G73" s="31"/>
      <c r="H73" s="150">
        <v>1.84</v>
      </c>
      <c r="I73" s="150">
        <v>1.84</v>
      </c>
      <c r="J73" s="150">
        <v>1.925</v>
      </c>
      <c r="K73" s="32"/>
    </row>
    <row r="74" spans="1:11" s="33" customFormat="1" ht="11.25" customHeight="1">
      <c r="A74" s="35" t="s">
        <v>57</v>
      </c>
      <c r="B74" s="29"/>
      <c r="C74" s="30">
        <v>138</v>
      </c>
      <c r="D74" s="30">
        <v>137</v>
      </c>
      <c r="E74" s="30">
        <v>130</v>
      </c>
      <c r="F74" s="31"/>
      <c r="G74" s="31"/>
      <c r="H74" s="150">
        <v>6.219</v>
      </c>
      <c r="I74" s="150">
        <v>1.413</v>
      </c>
      <c r="J74" s="150">
        <v>1.56</v>
      </c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2</v>
      </c>
      <c r="E75" s="30">
        <v>2</v>
      </c>
      <c r="F75" s="31"/>
      <c r="G75" s="31"/>
      <c r="H75" s="150">
        <v>0.079</v>
      </c>
      <c r="I75" s="150">
        <v>0.08</v>
      </c>
      <c r="J75" s="150">
        <v>0.009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9</v>
      </c>
      <c r="E77" s="30">
        <v>15</v>
      </c>
      <c r="F77" s="31"/>
      <c r="G77" s="31"/>
      <c r="H77" s="150">
        <v>0.48</v>
      </c>
      <c r="I77" s="150">
        <v>0.351</v>
      </c>
      <c r="J77" s="150">
        <v>0.587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40</v>
      </c>
      <c r="D79" s="30">
        <v>85</v>
      </c>
      <c r="E79" s="30">
        <v>100</v>
      </c>
      <c r="F79" s="31"/>
      <c r="G79" s="31"/>
      <c r="H79" s="150">
        <v>1.384</v>
      </c>
      <c r="I79" s="150">
        <v>2.975</v>
      </c>
      <c r="J79" s="150">
        <v>4</v>
      </c>
      <c r="K79" s="32"/>
    </row>
    <row r="80" spans="1:11" s="42" customFormat="1" ht="11.25" customHeight="1">
      <c r="A80" s="43" t="s">
        <v>63</v>
      </c>
      <c r="B80" s="37"/>
      <c r="C80" s="38">
        <v>269</v>
      </c>
      <c r="D80" s="38">
        <v>507</v>
      </c>
      <c r="E80" s="38">
        <v>688</v>
      </c>
      <c r="F80" s="39">
        <v>135.70019723865877</v>
      </c>
      <c r="G80" s="40"/>
      <c r="H80" s="151">
        <v>10.163000000000002</v>
      </c>
      <c r="I80" s="152">
        <v>9.987</v>
      </c>
      <c r="J80" s="152">
        <v>11.744</v>
      </c>
      <c r="K80" s="41">
        <v>117.59287073195155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175</v>
      </c>
      <c r="D82" s="30">
        <v>174</v>
      </c>
      <c r="E82" s="30">
        <v>168</v>
      </c>
      <c r="F82" s="31"/>
      <c r="G82" s="31"/>
      <c r="H82" s="150">
        <v>3.264</v>
      </c>
      <c r="I82" s="150">
        <v>3.264</v>
      </c>
      <c r="J82" s="150">
        <v>3.09</v>
      </c>
      <c r="K82" s="32"/>
    </row>
    <row r="83" spans="1:11" s="33" customFormat="1" ht="11.25" customHeight="1">
      <c r="A83" s="35" t="s">
        <v>65</v>
      </c>
      <c r="B83" s="29"/>
      <c r="C83" s="30">
        <v>179</v>
      </c>
      <c r="D83" s="30">
        <v>175</v>
      </c>
      <c r="E83" s="30">
        <v>190</v>
      </c>
      <c r="F83" s="31"/>
      <c r="G83" s="31"/>
      <c r="H83" s="150">
        <v>4.446</v>
      </c>
      <c r="I83" s="150">
        <v>4.35</v>
      </c>
      <c r="J83" s="150">
        <v>4.77</v>
      </c>
      <c r="K83" s="32"/>
    </row>
    <row r="84" spans="1:11" s="42" customFormat="1" ht="11.25" customHeight="1">
      <c r="A84" s="36" t="s">
        <v>66</v>
      </c>
      <c r="B84" s="37"/>
      <c r="C84" s="38">
        <v>354</v>
      </c>
      <c r="D84" s="38">
        <v>349</v>
      </c>
      <c r="E84" s="38">
        <v>358</v>
      </c>
      <c r="F84" s="39">
        <v>102.57879656160459</v>
      </c>
      <c r="G84" s="40"/>
      <c r="H84" s="151">
        <v>7.709999999999999</v>
      </c>
      <c r="I84" s="152">
        <v>7.613999999999999</v>
      </c>
      <c r="J84" s="152">
        <v>7.859999999999999</v>
      </c>
      <c r="K84" s="41">
        <v>103.23089046493303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7116</v>
      </c>
      <c r="D87" s="53">
        <v>7559</v>
      </c>
      <c r="E87" s="53">
        <v>7382</v>
      </c>
      <c r="F87" s="54">
        <f>IF(D87&gt;0,100*E87/D87,0)</f>
        <v>97.65842042598227</v>
      </c>
      <c r="G87" s="40"/>
      <c r="H87" s="155">
        <v>322.038</v>
      </c>
      <c r="I87" s="156">
        <v>344.254</v>
      </c>
      <c r="J87" s="156">
        <v>327.15700000000004</v>
      </c>
      <c r="K87" s="54">
        <f>IF(I87&gt;0,100*J87/I87,0)</f>
        <v>95.03360890505267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348</v>
      </c>
      <c r="D9" s="30">
        <v>350</v>
      </c>
      <c r="E9" s="30">
        <v>350</v>
      </c>
      <c r="F9" s="31"/>
      <c r="G9" s="31"/>
      <c r="H9" s="150">
        <v>7.83</v>
      </c>
      <c r="I9" s="150">
        <v>7.875</v>
      </c>
      <c r="J9" s="150">
        <v>7.875</v>
      </c>
      <c r="K9" s="32"/>
    </row>
    <row r="10" spans="1:11" s="33" customFormat="1" ht="11.25" customHeight="1">
      <c r="A10" s="35" t="s">
        <v>8</v>
      </c>
      <c r="B10" s="29"/>
      <c r="C10" s="30">
        <v>189</v>
      </c>
      <c r="D10" s="30">
        <v>184</v>
      </c>
      <c r="E10" s="30">
        <v>184</v>
      </c>
      <c r="F10" s="31"/>
      <c r="G10" s="31"/>
      <c r="H10" s="150">
        <v>5.538</v>
      </c>
      <c r="I10" s="150">
        <v>4.232</v>
      </c>
      <c r="J10" s="150">
        <v>4.232</v>
      </c>
      <c r="K10" s="32"/>
    </row>
    <row r="11" spans="1:11" s="33" customFormat="1" ht="11.25" customHeight="1">
      <c r="A11" s="28" t="s">
        <v>9</v>
      </c>
      <c r="B11" s="29"/>
      <c r="C11" s="30">
        <v>262</v>
      </c>
      <c r="D11" s="30">
        <v>312</v>
      </c>
      <c r="E11" s="30">
        <v>312</v>
      </c>
      <c r="F11" s="31"/>
      <c r="G11" s="31"/>
      <c r="H11" s="150">
        <v>6.807</v>
      </c>
      <c r="I11" s="150">
        <v>9.984</v>
      </c>
      <c r="J11" s="150">
        <v>9.984</v>
      </c>
      <c r="K11" s="32"/>
    </row>
    <row r="12" spans="1:11" s="33" customFormat="1" ht="11.25" customHeight="1">
      <c r="A12" s="35" t="s">
        <v>10</v>
      </c>
      <c r="B12" s="29"/>
      <c r="C12" s="30">
        <v>345</v>
      </c>
      <c r="D12" s="30">
        <v>346</v>
      </c>
      <c r="E12" s="30">
        <v>346</v>
      </c>
      <c r="F12" s="31"/>
      <c r="G12" s="31"/>
      <c r="H12" s="150">
        <v>7.935</v>
      </c>
      <c r="I12" s="150">
        <v>9.688</v>
      </c>
      <c r="J12" s="150">
        <v>9.688</v>
      </c>
      <c r="K12" s="32"/>
    </row>
    <row r="13" spans="1:11" s="42" customFormat="1" ht="11.25" customHeight="1">
      <c r="A13" s="36" t="s">
        <v>11</v>
      </c>
      <c r="B13" s="37"/>
      <c r="C13" s="38">
        <v>1144</v>
      </c>
      <c r="D13" s="38">
        <v>1192</v>
      </c>
      <c r="E13" s="38">
        <v>1192</v>
      </c>
      <c r="F13" s="39">
        <v>100</v>
      </c>
      <c r="G13" s="40"/>
      <c r="H13" s="151">
        <v>28.11</v>
      </c>
      <c r="I13" s="152">
        <v>31.779000000000003</v>
      </c>
      <c r="J13" s="152">
        <v>31.779000000000003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114</v>
      </c>
      <c r="D15" s="38">
        <v>115</v>
      </c>
      <c r="E15" s="38">
        <v>135</v>
      </c>
      <c r="F15" s="39">
        <v>117.3913043478261</v>
      </c>
      <c r="G15" s="40"/>
      <c r="H15" s="151">
        <v>1.598</v>
      </c>
      <c r="I15" s="152">
        <v>1.6</v>
      </c>
      <c r="J15" s="152">
        <v>1.878</v>
      </c>
      <c r="K15" s="41">
        <v>117.37499999999999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/>
      <c r="F17" s="39"/>
      <c r="G17" s="40"/>
      <c r="H17" s="151">
        <v>0.112</v>
      </c>
      <c r="I17" s="152">
        <v>0.096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50">
        <v>0.432</v>
      </c>
      <c r="I19" s="150">
        <v>0.46</v>
      </c>
      <c r="J19" s="150">
        <v>0.432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50">
        <v>0.34</v>
      </c>
      <c r="I20" s="150">
        <v>0.38</v>
      </c>
      <c r="J20" s="150">
        <v>0.36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50">
        <v>0.72</v>
      </c>
      <c r="I21" s="150">
        <v>0.76</v>
      </c>
      <c r="J21" s="150">
        <v>0.72</v>
      </c>
      <c r="K21" s="32"/>
    </row>
    <row r="22" spans="1:11" s="42" customFormat="1" ht="11.25" customHeight="1">
      <c r="A22" s="36" t="s">
        <v>17</v>
      </c>
      <c r="B22" s="37"/>
      <c r="C22" s="38">
        <v>78</v>
      </c>
      <c r="D22" s="38">
        <v>78</v>
      </c>
      <c r="E22" s="38">
        <v>78</v>
      </c>
      <c r="F22" s="39">
        <v>100</v>
      </c>
      <c r="G22" s="40"/>
      <c r="H22" s="151">
        <v>1.492</v>
      </c>
      <c r="I22" s="152">
        <v>1.6</v>
      </c>
      <c r="J22" s="152">
        <v>1.512</v>
      </c>
      <c r="K22" s="41">
        <v>94.49999999999999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335</v>
      </c>
      <c r="D24" s="38">
        <v>329</v>
      </c>
      <c r="E24" s="38">
        <v>350</v>
      </c>
      <c r="F24" s="39">
        <v>106.38297872340425</v>
      </c>
      <c r="G24" s="40"/>
      <c r="H24" s="151">
        <v>19.515</v>
      </c>
      <c r="I24" s="152">
        <v>23.81</v>
      </c>
      <c r="J24" s="152">
        <v>22.75</v>
      </c>
      <c r="K24" s="41">
        <v>95.54808903821925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63</v>
      </c>
      <c r="D26" s="38">
        <v>63</v>
      </c>
      <c r="E26" s="38">
        <v>58</v>
      </c>
      <c r="F26" s="39">
        <v>92.06349206349206</v>
      </c>
      <c r="G26" s="40"/>
      <c r="H26" s="151">
        <v>2.835</v>
      </c>
      <c r="I26" s="152">
        <v>2.95</v>
      </c>
      <c r="J26" s="152">
        <v>2.55</v>
      </c>
      <c r="K26" s="41">
        <v>86.44067796610167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324</v>
      </c>
      <c r="D28" s="30">
        <v>376</v>
      </c>
      <c r="E28" s="30">
        <v>321</v>
      </c>
      <c r="F28" s="31"/>
      <c r="G28" s="31"/>
      <c r="H28" s="150">
        <v>18.792</v>
      </c>
      <c r="I28" s="150">
        <v>22.56</v>
      </c>
      <c r="J28" s="150">
        <v>17.972</v>
      </c>
      <c r="K28" s="32"/>
    </row>
    <row r="29" spans="1:11" s="33" customFormat="1" ht="11.25" customHeight="1">
      <c r="A29" s="35" t="s">
        <v>21</v>
      </c>
      <c r="B29" s="29"/>
      <c r="C29" s="30">
        <v>82</v>
      </c>
      <c r="D29" s="30">
        <v>69</v>
      </c>
      <c r="E29" s="30">
        <v>89</v>
      </c>
      <c r="F29" s="31"/>
      <c r="G29" s="31"/>
      <c r="H29" s="150">
        <v>1.787</v>
      </c>
      <c r="I29" s="150">
        <v>0.414</v>
      </c>
      <c r="J29" s="150">
        <v>1.967</v>
      </c>
      <c r="K29" s="32"/>
    </row>
    <row r="30" spans="1:11" s="33" customFormat="1" ht="11.25" customHeight="1">
      <c r="A30" s="35" t="s">
        <v>22</v>
      </c>
      <c r="B30" s="29"/>
      <c r="C30" s="30">
        <v>1306</v>
      </c>
      <c r="D30" s="30">
        <v>1252</v>
      </c>
      <c r="E30" s="30">
        <v>1142</v>
      </c>
      <c r="F30" s="31"/>
      <c r="G30" s="31"/>
      <c r="H30" s="150">
        <v>70.272</v>
      </c>
      <c r="I30" s="150">
        <v>54.517</v>
      </c>
      <c r="J30" s="150">
        <v>57.665</v>
      </c>
      <c r="K30" s="32"/>
    </row>
    <row r="31" spans="1:11" s="42" customFormat="1" ht="11.25" customHeight="1">
      <c r="A31" s="43" t="s">
        <v>23</v>
      </c>
      <c r="B31" s="37"/>
      <c r="C31" s="38">
        <v>1712</v>
      </c>
      <c r="D31" s="38">
        <v>1697</v>
      </c>
      <c r="E31" s="38">
        <v>1552</v>
      </c>
      <c r="F31" s="39">
        <v>91.45550972304066</v>
      </c>
      <c r="G31" s="40"/>
      <c r="H31" s="151">
        <v>90.851</v>
      </c>
      <c r="I31" s="152">
        <v>77.491</v>
      </c>
      <c r="J31" s="152">
        <v>77.604</v>
      </c>
      <c r="K31" s="41">
        <v>100.14582338594158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299</v>
      </c>
      <c r="D33" s="30">
        <v>280</v>
      </c>
      <c r="E33" s="30">
        <v>310</v>
      </c>
      <c r="F33" s="31"/>
      <c r="G33" s="31"/>
      <c r="H33" s="150">
        <v>8.708</v>
      </c>
      <c r="I33" s="150">
        <v>8.485</v>
      </c>
      <c r="J33" s="150">
        <v>6.3</v>
      </c>
      <c r="K33" s="32"/>
    </row>
    <row r="34" spans="1:11" s="33" customFormat="1" ht="11.25" customHeight="1">
      <c r="A34" s="35" t="s">
        <v>25</v>
      </c>
      <c r="B34" s="29"/>
      <c r="C34" s="30">
        <v>143</v>
      </c>
      <c r="D34" s="30">
        <v>143</v>
      </c>
      <c r="E34" s="30">
        <v>145</v>
      </c>
      <c r="F34" s="31"/>
      <c r="G34" s="31"/>
      <c r="H34" s="150">
        <v>4.995</v>
      </c>
      <c r="I34" s="150">
        <v>3.65</v>
      </c>
      <c r="J34" s="150">
        <v>5.346</v>
      </c>
      <c r="K34" s="32"/>
    </row>
    <row r="35" spans="1:11" s="33" customFormat="1" ht="11.25" customHeight="1">
      <c r="A35" s="35" t="s">
        <v>26</v>
      </c>
      <c r="B35" s="29"/>
      <c r="C35" s="30">
        <v>388</v>
      </c>
      <c r="D35" s="30">
        <v>310</v>
      </c>
      <c r="E35" s="30">
        <v>350</v>
      </c>
      <c r="F35" s="31"/>
      <c r="G35" s="31"/>
      <c r="H35" s="150">
        <v>15.808</v>
      </c>
      <c r="I35" s="150">
        <v>12.5</v>
      </c>
      <c r="J35" s="150">
        <v>14.3</v>
      </c>
      <c r="K35" s="32"/>
    </row>
    <row r="36" spans="1:11" s="33" customFormat="1" ht="11.25" customHeight="1">
      <c r="A36" s="35" t="s">
        <v>27</v>
      </c>
      <c r="B36" s="29"/>
      <c r="C36" s="30">
        <v>280</v>
      </c>
      <c r="D36" s="30">
        <v>280</v>
      </c>
      <c r="E36" s="30">
        <v>413</v>
      </c>
      <c r="F36" s="31"/>
      <c r="G36" s="31"/>
      <c r="H36" s="150">
        <v>8.196</v>
      </c>
      <c r="I36" s="150">
        <v>8.196</v>
      </c>
      <c r="J36" s="150">
        <v>11.8</v>
      </c>
      <c r="K36" s="32"/>
    </row>
    <row r="37" spans="1:11" s="42" customFormat="1" ht="11.25" customHeight="1">
      <c r="A37" s="36" t="s">
        <v>28</v>
      </c>
      <c r="B37" s="37"/>
      <c r="C37" s="38">
        <v>1110</v>
      </c>
      <c r="D37" s="38">
        <v>1013</v>
      </c>
      <c r="E37" s="38">
        <v>1218</v>
      </c>
      <c r="F37" s="39">
        <v>120.23692003948668</v>
      </c>
      <c r="G37" s="40"/>
      <c r="H37" s="151">
        <v>37.707</v>
      </c>
      <c r="I37" s="152">
        <v>32.830999999999996</v>
      </c>
      <c r="J37" s="152">
        <v>37.746</v>
      </c>
      <c r="K37" s="41">
        <v>114.97060704821665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125</v>
      </c>
      <c r="D39" s="38">
        <v>125</v>
      </c>
      <c r="E39" s="38">
        <v>135</v>
      </c>
      <c r="F39" s="39">
        <v>108</v>
      </c>
      <c r="G39" s="40"/>
      <c r="H39" s="151">
        <v>4.307</v>
      </c>
      <c r="I39" s="152">
        <v>4.17</v>
      </c>
      <c r="J39" s="152">
        <v>4.66</v>
      </c>
      <c r="K39" s="41">
        <v>111.7505995203837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292</v>
      </c>
      <c r="D41" s="30">
        <v>332</v>
      </c>
      <c r="E41" s="30">
        <v>325</v>
      </c>
      <c r="F41" s="31"/>
      <c r="G41" s="31"/>
      <c r="H41" s="150">
        <v>15.598</v>
      </c>
      <c r="I41" s="150">
        <v>13.246</v>
      </c>
      <c r="J41" s="150">
        <v>15.015</v>
      </c>
      <c r="K41" s="32"/>
    </row>
    <row r="42" spans="1:11" s="33" customFormat="1" ht="11.25" customHeight="1">
      <c r="A42" s="35" t="s">
        <v>31</v>
      </c>
      <c r="B42" s="29"/>
      <c r="C42" s="30">
        <v>130</v>
      </c>
      <c r="D42" s="30">
        <v>158</v>
      </c>
      <c r="E42" s="30">
        <v>166</v>
      </c>
      <c r="F42" s="31"/>
      <c r="G42" s="31"/>
      <c r="H42" s="150">
        <v>7.15</v>
      </c>
      <c r="I42" s="150">
        <v>10.27</v>
      </c>
      <c r="J42" s="150">
        <v>9.96</v>
      </c>
      <c r="K42" s="32"/>
    </row>
    <row r="43" spans="1:11" s="33" customFormat="1" ht="11.25" customHeight="1">
      <c r="A43" s="35" t="s">
        <v>32</v>
      </c>
      <c r="B43" s="29"/>
      <c r="C43" s="30">
        <v>46</v>
      </c>
      <c r="D43" s="30">
        <v>55</v>
      </c>
      <c r="E43" s="30">
        <v>31</v>
      </c>
      <c r="F43" s="31"/>
      <c r="G43" s="31"/>
      <c r="H43" s="150">
        <v>1.68</v>
      </c>
      <c r="I43" s="150">
        <v>2.258</v>
      </c>
      <c r="J43" s="150">
        <v>1.066</v>
      </c>
      <c r="K43" s="32"/>
    </row>
    <row r="44" spans="1:11" s="33" customFormat="1" ht="11.25" customHeight="1">
      <c r="A44" s="35" t="s">
        <v>33</v>
      </c>
      <c r="B44" s="29"/>
      <c r="C44" s="30">
        <v>105</v>
      </c>
      <c r="D44" s="30">
        <v>97</v>
      </c>
      <c r="E44" s="30">
        <v>90</v>
      </c>
      <c r="F44" s="31"/>
      <c r="G44" s="31"/>
      <c r="H44" s="150">
        <v>4.515</v>
      </c>
      <c r="I44" s="150">
        <v>4.54</v>
      </c>
      <c r="J44" s="150">
        <v>4.212</v>
      </c>
      <c r="K44" s="32"/>
    </row>
    <row r="45" spans="1:11" s="33" customFormat="1" ht="11.25" customHeight="1">
      <c r="A45" s="35" t="s">
        <v>34</v>
      </c>
      <c r="B45" s="29"/>
      <c r="C45" s="30">
        <v>55</v>
      </c>
      <c r="D45" s="30">
        <v>72</v>
      </c>
      <c r="E45" s="30">
        <v>65</v>
      </c>
      <c r="F45" s="31"/>
      <c r="G45" s="31"/>
      <c r="H45" s="150">
        <v>1.646</v>
      </c>
      <c r="I45" s="150">
        <v>1.923</v>
      </c>
      <c r="J45" s="150">
        <v>1.871</v>
      </c>
      <c r="K45" s="32"/>
    </row>
    <row r="46" spans="1:11" s="33" customFormat="1" ht="11.25" customHeight="1">
      <c r="A46" s="35" t="s">
        <v>35</v>
      </c>
      <c r="B46" s="29"/>
      <c r="C46" s="30">
        <v>170</v>
      </c>
      <c r="D46" s="30">
        <v>174</v>
      </c>
      <c r="E46" s="30">
        <v>133</v>
      </c>
      <c r="F46" s="31"/>
      <c r="G46" s="31"/>
      <c r="H46" s="150">
        <v>6.46</v>
      </c>
      <c r="I46" s="150">
        <v>6.264</v>
      </c>
      <c r="J46" s="150">
        <v>4.655</v>
      </c>
      <c r="K46" s="32"/>
    </row>
    <row r="47" spans="1:11" s="33" customFormat="1" ht="11.25" customHeight="1">
      <c r="A47" s="35" t="s">
        <v>36</v>
      </c>
      <c r="B47" s="29"/>
      <c r="C47" s="30">
        <v>32</v>
      </c>
      <c r="D47" s="30">
        <v>40</v>
      </c>
      <c r="E47" s="30">
        <v>22</v>
      </c>
      <c r="F47" s="31"/>
      <c r="G47" s="31"/>
      <c r="H47" s="150">
        <v>1.6</v>
      </c>
      <c r="I47" s="150">
        <v>2.4</v>
      </c>
      <c r="J47" s="150">
        <v>1.32</v>
      </c>
      <c r="K47" s="32"/>
    </row>
    <row r="48" spans="1:11" s="33" customFormat="1" ht="11.25" customHeight="1">
      <c r="A48" s="35" t="s">
        <v>37</v>
      </c>
      <c r="B48" s="29"/>
      <c r="C48" s="30">
        <v>495</v>
      </c>
      <c r="D48" s="30">
        <v>517</v>
      </c>
      <c r="E48" s="30">
        <v>461</v>
      </c>
      <c r="F48" s="31"/>
      <c r="G48" s="31"/>
      <c r="H48" s="150">
        <v>17.325</v>
      </c>
      <c r="I48" s="150">
        <v>25.85</v>
      </c>
      <c r="J48" s="150">
        <v>23.05</v>
      </c>
      <c r="K48" s="32"/>
    </row>
    <row r="49" spans="1:11" s="33" customFormat="1" ht="11.25" customHeight="1">
      <c r="A49" s="35" t="s">
        <v>38</v>
      </c>
      <c r="B49" s="29"/>
      <c r="C49" s="30">
        <v>177</v>
      </c>
      <c r="D49" s="30">
        <v>281</v>
      </c>
      <c r="E49" s="30">
        <v>269</v>
      </c>
      <c r="F49" s="31"/>
      <c r="G49" s="31"/>
      <c r="H49" s="150">
        <v>7.08</v>
      </c>
      <c r="I49" s="150">
        <v>14.515</v>
      </c>
      <c r="J49" s="150">
        <v>12.62</v>
      </c>
      <c r="K49" s="32"/>
    </row>
    <row r="50" spans="1:11" s="42" customFormat="1" ht="11.25" customHeight="1">
      <c r="A50" s="43" t="s">
        <v>39</v>
      </c>
      <c r="B50" s="37"/>
      <c r="C50" s="38">
        <v>1502</v>
      </c>
      <c r="D50" s="38">
        <v>1726</v>
      </c>
      <c r="E50" s="38">
        <v>1562</v>
      </c>
      <c r="F50" s="39">
        <v>90.49826187717265</v>
      </c>
      <c r="G50" s="40"/>
      <c r="H50" s="151">
        <v>63.054</v>
      </c>
      <c r="I50" s="152">
        <v>81.266</v>
      </c>
      <c r="J50" s="152">
        <v>73.769</v>
      </c>
      <c r="K50" s="41">
        <v>90.77473974355819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397</v>
      </c>
      <c r="D52" s="38">
        <v>397</v>
      </c>
      <c r="E52" s="38">
        <v>1074</v>
      </c>
      <c r="F52" s="39">
        <v>270.5289672544081</v>
      </c>
      <c r="G52" s="40"/>
      <c r="H52" s="151">
        <v>16.142</v>
      </c>
      <c r="I52" s="152">
        <v>16.142</v>
      </c>
      <c r="J52" s="152">
        <v>43.765</v>
      </c>
      <c r="K52" s="41">
        <v>271.125015487548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4988</v>
      </c>
      <c r="D54" s="30">
        <v>5000</v>
      </c>
      <c r="E54" s="30">
        <v>4370</v>
      </c>
      <c r="F54" s="31"/>
      <c r="G54" s="31"/>
      <c r="H54" s="150">
        <v>366.05</v>
      </c>
      <c r="I54" s="150">
        <v>374.1</v>
      </c>
      <c r="J54" s="150">
        <v>315.5</v>
      </c>
      <c r="K54" s="32"/>
    </row>
    <row r="55" spans="1:11" s="33" customFormat="1" ht="11.25" customHeight="1">
      <c r="A55" s="35" t="s">
        <v>42</v>
      </c>
      <c r="B55" s="29"/>
      <c r="C55" s="30">
        <v>3984</v>
      </c>
      <c r="D55" s="30">
        <v>4520</v>
      </c>
      <c r="E55" s="30">
        <v>3960</v>
      </c>
      <c r="F55" s="31"/>
      <c r="G55" s="31"/>
      <c r="H55" s="150">
        <v>256.689</v>
      </c>
      <c r="I55" s="150">
        <v>315.58</v>
      </c>
      <c r="J55" s="150">
        <v>266.05</v>
      </c>
      <c r="K55" s="32"/>
    </row>
    <row r="56" spans="1:11" s="33" customFormat="1" ht="11.25" customHeight="1">
      <c r="A56" s="35" t="s">
        <v>43</v>
      </c>
      <c r="B56" s="29"/>
      <c r="C56" s="30">
        <v>1057</v>
      </c>
      <c r="D56" s="30">
        <v>1073</v>
      </c>
      <c r="E56" s="30">
        <v>1058</v>
      </c>
      <c r="F56" s="31"/>
      <c r="G56" s="31"/>
      <c r="H56" s="150">
        <v>63.941</v>
      </c>
      <c r="I56" s="150">
        <v>66.65</v>
      </c>
      <c r="J56" s="150">
        <v>68.87</v>
      </c>
      <c r="K56" s="32"/>
    </row>
    <row r="57" spans="1:11" s="33" customFormat="1" ht="11.25" customHeight="1">
      <c r="A57" s="35" t="s">
        <v>44</v>
      </c>
      <c r="B57" s="29"/>
      <c r="C57" s="30">
        <v>111</v>
      </c>
      <c r="D57" s="30">
        <v>73</v>
      </c>
      <c r="E57" s="30">
        <v>32</v>
      </c>
      <c r="F57" s="31"/>
      <c r="G57" s="31"/>
      <c r="H57" s="150">
        <v>4.008</v>
      </c>
      <c r="I57" s="150">
        <v>0.5</v>
      </c>
      <c r="J57" s="150">
        <v>1.56</v>
      </c>
      <c r="K57" s="32"/>
    </row>
    <row r="58" spans="1:11" s="33" customFormat="1" ht="11.25" customHeight="1">
      <c r="A58" s="35" t="s">
        <v>45</v>
      </c>
      <c r="B58" s="29"/>
      <c r="C58" s="30">
        <v>772</v>
      </c>
      <c r="D58" s="30">
        <v>816</v>
      </c>
      <c r="E58" s="30">
        <v>615</v>
      </c>
      <c r="F58" s="31"/>
      <c r="G58" s="31"/>
      <c r="H58" s="150">
        <v>52.633</v>
      </c>
      <c r="I58" s="150">
        <v>55.506</v>
      </c>
      <c r="J58" s="150">
        <v>38.207</v>
      </c>
      <c r="K58" s="32"/>
    </row>
    <row r="59" spans="1:11" s="42" customFormat="1" ht="11.25" customHeight="1">
      <c r="A59" s="36" t="s">
        <v>46</v>
      </c>
      <c r="B59" s="37"/>
      <c r="C59" s="38">
        <v>10912</v>
      </c>
      <c r="D59" s="38">
        <v>11482</v>
      </c>
      <c r="E59" s="38">
        <v>10035</v>
      </c>
      <c r="F59" s="39">
        <v>87.39766591186205</v>
      </c>
      <c r="G59" s="40"/>
      <c r="H59" s="151">
        <v>743.3210000000001</v>
      </c>
      <c r="I59" s="152">
        <v>812.336</v>
      </c>
      <c r="J59" s="152">
        <v>690.1869999999999</v>
      </c>
      <c r="K59" s="41">
        <v>84.9632418112702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470</v>
      </c>
      <c r="D61" s="30">
        <v>400</v>
      </c>
      <c r="E61" s="30">
        <v>390</v>
      </c>
      <c r="F61" s="31"/>
      <c r="G61" s="31"/>
      <c r="H61" s="150">
        <v>17.65</v>
      </c>
      <c r="I61" s="150">
        <v>14</v>
      </c>
      <c r="J61" s="150">
        <v>13.125</v>
      </c>
      <c r="K61" s="32"/>
    </row>
    <row r="62" spans="1:11" s="33" customFormat="1" ht="11.25" customHeight="1">
      <c r="A62" s="35" t="s">
        <v>48</v>
      </c>
      <c r="B62" s="29"/>
      <c r="C62" s="30">
        <v>257</v>
      </c>
      <c r="D62" s="30">
        <v>262</v>
      </c>
      <c r="E62" s="30">
        <v>262</v>
      </c>
      <c r="F62" s="31"/>
      <c r="G62" s="31"/>
      <c r="H62" s="150">
        <v>5.519</v>
      </c>
      <c r="I62" s="150">
        <v>5.742</v>
      </c>
      <c r="J62" s="150">
        <v>5.742</v>
      </c>
      <c r="K62" s="32"/>
    </row>
    <row r="63" spans="1:11" s="33" customFormat="1" ht="11.25" customHeight="1">
      <c r="A63" s="35" t="s">
        <v>49</v>
      </c>
      <c r="B63" s="29"/>
      <c r="C63" s="30">
        <v>1139</v>
      </c>
      <c r="D63" s="30">
        <v>1139</v>
      </c>
      <c r="E63" s="30">
        <v>1171</v>
      </c>
      <c r="F63" s="31"/>
      <c r="G63" s="31"/>
      <c r="H63" s="150">
        <v>68.34</v>
      </c>
      <c r="I63" s="150">
        <v>58.284</v>
      </c>
      <c r="J63" s="150">
        <v>42.24</v>
      </c>
      <c r="K63" s="32"/>
    </row>
    <row r="64" spans="1:11" s="42" customFormat="1" ht="11.25" customHeight="1">
      <c r="A64" s="36" t="s">
        <v>50</v>
      </c>
      <c r="B64" s="37"/>
      <c r="C64" s="38">
        <v>1866</v>
      </c>
      <c r="D64" s="38">
        <v>1801</v>
      </c>
      <c r="E64" s="38">
        <v>1823</v>
      </c>
      <c r="F64" s="39">
        <v>101.22154358689617</v>
      </c>
      <c r="G64" s="40"/>
      <c r="H64" s="151">
        <v>91.509</v>
      </c>
      <c r="I64" s="152">
        <v>78.026</v>
      </c>
      <c r="J64" s="152">
        <v>61.107</v>
      </c>
      <c r="K64" s="41">
        <v>78.31620229154385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800</v>
      </c>
      <c r="D66" s="38">
        <v>815</v>
      </c>
      <c r="E66" s="38">
        <v>765</v>
      </c>
      <c r="F66" s="39">
        <v>93.86503067484662</v>
      </c>
      <c r="G66" s="40"/>
      <c r="H66" s="151">
        <v>39.638</v>
      </c>
      <c r="I66" s="152">
        <v>37.33</v>
      </c>
      <c r="J66" s="152">
        <v>31.239</v>
      </c>
      <c r="K66" s="41">
        <v>83.68336458612377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175</v>
      </c>
      <c r="D68" s="30">
        <v>110</v>
      </c>
      <c r="E68" s="30">
        <v>80</v>
      </c>
      <c r="F68" s="31"/>
      <c r="G68" s="31"/>
      <c r="H68" s="150">
        <v>5.215</v>
      </c>
      <c r="I68" s="150">
        <v>3.9</v>
      </c>
      <c r="J68" s="150">
        <v>2.5</v>
      </c>
      <c r="K68" s="32"/>
    </row>
    <row r="69" spans="1:11" s="33" customFormat="1" ht="11.25" customHeight="1">
      <c r="A69" s="35" t="s">
        <v>53</v>
      </c>
      <c r="B69" s="29"/>
      <c r="C69" s="30">
        <v>12</v>
      </c>
      <c r="D69" s="30">
        <v>30</v>
      </c>
      <c r="E69" s="30">
        <v>14</v>
      </c>
      <c r="F69" s="31"/>
      <c r="G69" s="31"/>
      <c r="H69" s="150">
        <v>0.36</v>
      </c>
      <c r="I69" s="150">
        <v>1.2</v>
      </c>
      <c r="J69" s="150">
        <v>0.45</v>
      </c>
      <c r="K69" s="32"/>
    </row>
    <row r="70" spans="1:11" s="42" customFormat="1" ht="11.25" customHeight="1">
      <c r="A70" s="36" t="s">
        <v>54</v>
      </c>
      <c r="B70" s="37"/>
      <c r="C70" s="38">
        <v>187</v>
      </c>
      <c r="D70" s="38">
        <v>140</v>
      </c>
      <c r="E70" s="38">
        <v>94</v>
      </c>
      <c r="F70" s="39">
        <v>67.14285714285714</v>
      </c>
      <c r="G70" s="40"/>
      <c r="H70" s="151">
        <v>5.575</v>
      </c>
      <c r="I70" s="152">
        <v>5.1</v>
      </c>
      <c r="J70" s="152">
        <v>2.95</v>
      </c>
      <c r="K70" s="41">
        <v>57.84313725490196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66</v>
      </c>
      <c r="D72" s="30">
        <v>243</v>
      </c>
      <c r="E72" s="30">
        <v>404</v>
      </c>
      <c r="F72" s="31"/>
      <c r="G72" s="31"/>
      <c r="H72" s="150">
        <v>1.118</v>
      </c>
      <c r="I72" s="150">
        <v>3.938</v>
      </c>
      <c r="J72" s="150">
        <v>4.233</v>
      </c>
      <c r="K72" s="32"/>
    </row>
    <row r="73" spans="1:11" s="33" customFormat="1" ht="11.25" customHeight="1">
      <c r="A73" s="35" t="s">
        <v>56</v>
      </c>
      <c r="B73" s="29"/>
      <c r="C73" s="30">
        <v>226</v>
      </c>
      <c r="D73" s="30">
        <v>226</v>
      </c>
      <c r="E73" s="30">
        <v>237</v>
      </c>
      <c r="F73" s="31"/>
      <c r="G73" s="31"/>
      <c r="H73" s="150">
        <v>6.568</v>
      </c>
      <c r="I73" s="150">
        <v>6.568</v>
      </c>
      <c r="J73" s="150">
        <v>6.511</v>
      </c>
      <c r="K73" s="32"/>
    </row>
    <row r="74" spans="1:11" s="33" customFormat="1" ht="11.25" customHeight="1">
      <c r="A74" s="35" t="s">
        <v>57</v>
      </c>
      <c r="B74" s="29"/>
      <c r="C74" s="30">
        <v>813</v>
      </c>
      <c r="D74" s="30">
        <v>820</v>
      </c>
      <c r="E74" s="30">
        <v>830</v>
      </c>
      <c r="F74" s="31"/>
      <c r="G74" s="31"/>
      <c r="H74" s="150">
        <v>36.585</v>
      </c>
      <c r="I74" s="150">
        <v>33.095</v>
      </c>
      <c r="J74" s="150">
        <v>27.41</v>
      </c>
      <c r="K74" s="32"/>
    </row>
    <row r="75" spans="1:11" s="33" customFormat="1" ht="11.25" customHeight="1">
      <c r="A75" s="35" t="s">
        <v>58</v>
      </c>
      <c r="B75" s="29"/>
      <c r="C75" s="30">
        <v>171</v>
      </c>
      <c r="D75" s="30">
        <v>176</v>
      </c>
      <c r="E75" s="30">
        <v>172</v>
      </c>
      <c r="F75" s="31"/>
      <c r="G75" s="31"/>
      <c r="H75" s="150">
        <v>6.733</v>
      </c>
      <c r="I75" s="150">
        <v>7.413</v>
      </c>
      <c r="J75" s="150">
        <v>7.446</v>
      </c>
      <c r="K75" s="32"/>
    </row>
    <row r="76" spans="1:11" s="33" customFormat="1" ht="11.25" customHeight="1">
      <c r="A76" s="35" t="s">
        <v>59</v>
      </c>
      <c r="B76" s="29"/>
      <c r="C76" s="30">
        <v>107</v>
      </c>
      <c r="D76" s="30">
        <v>107</v>
      </c>
      <c r="E76" s="30">
        <v>75</v>
      </c>
      <c r="F76" s="31"/>
      <c r="G76" s="31"/>
      <c r="H76" s="150">
        <v>3.106</v>
      </c>
      <c r="I76" s="150">
        <v>3.11</v>
      </c>
      <c r="J76" s="150">
        <v>2.16</v>
      </c>
      <c r="K76" s="32"/>
    </row>
    <row r="77" spans="1:11" s="33" customFormat="1" ht="11.25" customHeight="1">
      <c r="A77" s="35" t="s">
        <v>60</v>
      </c>
      <c r="B77" s="29"/>
      <c r="C77" s="30">
        <v>129</v>
      </c>
      <c r="D77" s="30">
        <v>98</v>
      </c>
      <c r="E77" s="30">
        <v>160</v>
      </c>
      <c r="F77" s="31"/>
      <c r="G77" s="31"/>
      <c r="H77" s="150">
        <v>5.16</v>
      </c>
      <c r="I77" s="150">
        <v>3.822</v>
      </c>
      <c r="J77" s="150">
        <v>6.258</v>
      </c>
      <c r="K77" s="32"/>
    </row>
    <row r="78" spans="1:11" s="33" customFormat="1" ht="11.25" customHeight="1">
      <c r="A78" s="35" t="s">
        <v>61</v>
      </c>
      <c r="B78" s="29"/>
      <c r="C78" s="30">
        <v>640</v>
      </c>
      <c r="D78" s="30">
        <v>635</v>
      </c>
      <c r="E78" s="30">
        <v>635</v>
      </c>
      <c r="F78" s="31"/>
      <c r="G78" s="31"/>
      <c r="H78" s="150">
        <v>28.488</v>
      </c>
      <c r="I78" s="150">
        <v>30.475</v>
      </c>
      <c r="J78" s="150">
        <v>31.28</v>
      </c>
      <c r="K78" s="32"/>
    </row>
    <row r="79" spans="1:11" s="33" customFormat="1" ht="11.25" customHeight="1">
      <c r="A79" s="35" t="s">
        <v>62</v>
      </c>
      <c r="B79" s="29"/>
      <c r="C79" s="30">
        <v>916</v>
      </c>
      <c r="D79" s="30">
        <v>1192</v>
      </c>
      <c r="E79" s="30">
        <v>1500</v>
      </c>
      <c r="F79" s="31"/>
      <c r="G79" s="31"/>
      <c r="H79" s="150">
        <v>31.694</v>
      </c>
      <c r="I79" s="150">
        <v>67.065</v>
      </c>
      <c r="J79" s="150">
        <v>87</v>
      </c>
      <c r="K79" s="32"/>
    </row>
    <row r="80" spans="1:11" s="42" customFormat="1" ht="11.25" customHeight="1">
      <c r="A80" s="43" t="s">
        <v>63</v>
      </c>
      <c r="B80" s="37"/>
      <c r="C80" s="38">
        <v>3068</v>
      </c>
      <c r="D80" s="38">
        <v>3497</v>
      </c>
      <c r="E80" s="38">
        <v>4013</v>
      </c>
      <c r="F80" s="39">
        <v>114.75550471833</v>
      </c>
      <c r="G80" s="40"/>
      <c r="H80" s="151">
        <v>119.452</v>
      </c>
      <c r="I80" s="152">
        <v>155.486</v>
      </c>
      <c r="J80" s="152">
        <v>172.298</v>
      </c>
      <c r="K80" s="41">
        <v>110.81254903978494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175</v>
      </c>
      <c r="D82" s="30">
        <v>174</v>
      </c>
      <c r="E82" s="30">
        <v>168</v>
      </c>
      <c r="F82" s="31"/>
      <c r="G82" s="31"/>
      <c r="H82" s="150">
        <v>3.264</v>
      </c>
      <c r="I82" s="150">
        <v>3.264</v>
      </c>
      <c r="J82" s="150">
        <v>3.09</v>
      </c>
      <c r="K82" s="32"/>
    </row>
    <row r="83" spans="1:11" s="33" customFormat="1" ht="11.25" customHeight="1">
      <c r="A83" s="35" t="s">
        <v>65</v>
      </c>
      <c r="B83" s="29"/>
      <c r="C83" s="30">
        <v>179</v>
      </c>
      <c r="D83" s="30">
        <v>175</v>
      </c>
      <c r="E83" s="30">
        <v>190</v>
      </c>
      <c r="F83" s="31"/>
      <c r="G83" s="31"/>
      <c r="H83" s="150">
        <v>4.446</v>
      </c>
      <c r="I83" s="150">
        <v>4.35</v>
      </c>
      <c r="J83" s="150">
        <v>4.77</v>
      </c>
      <c r="K83" s="32"/>
    </row>
    <row r="84" spans="1:11" s="42" customFormat="1" ht="11.25" customHeight="1">
      <c r="A84" s="36" t="s">
        <v>66</v>
      </c>
      <c r="B84" s="37"/>
      <c r="C84" s="38">
        <v>354</v>
      </c>
      <c r="D84" s="38">
        <v>349</v>
      </c>
      <c r="E84" s="38">
        <v>358</v>
      </c>
      <c r="F84" s="39">
        <v>102.57879656160459</v>
      </c>
      <c r="G84" s="40"/>
      <c r="H84" s="151">
        <v>7.709999999999999</v>
      </c>
      <c r="I84" s="152">
        <v>7.613999999999999</v>
      </c>
      <c r="J84" s="152">
        <v>7.859999999999999</v>
      </c>
      <c r="K84" s="41">
        <v>103.23089046493303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23775</v>
      </c>
      <c r="D87" s="53">
        <v>24827</v>
      </c>
      <c r="E87" s="53">
        <v>24442</v>
      </c>
      <c r="F87" s="54">
        <f>IF(D87&gt;0,100*E87/D87,0)</f>
        <v>98.44926894107222</v>
      </c>
      <c r="G87" s="40"/>
      <c r="H87" s="155">
        <v>1272.928</v>
      </c>
      <c r="I87" s="156">
        <v>1369.627</v>
      </c>
      <c r="J87" s="156">
        <v>1263.654</v>
      </c>
      <c r="K87" s="54">
        <f>IF(I87&gt;0,100*J87/I87,0)</f>
        <v>92.26263792988894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8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>
        <v>11</v>
      </c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>
        <v>11</v>
      </c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>
        <v>22</v>
      </c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56</v>
      </c>
      <c r="D24" s="38">
        <v>56</v>
      </c>
      <c r="E24" s="38">
        <v>50</v>
      </c>
      <c r="F24" s="39">
        <v>89.28571428571429</v>
      </c>
      <c r="G24" s="40"/>
      <c r="H24" s="151">
        <v>1.624</v>
      </c>
      <c r="I24" s="152">
        <v>1.624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2</v>
      </c>
      <c r="F36" s="31"/>
      <c r="G36" s="31"/>
      <c r="H36" s="150">
        <v>0.16</v>
      </c>
      <c r="I36" s="150">
        <v>0.16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8</v>
      </c>
      <c r="D37" s="38">
        <v>8</v>
      </c>
      <c r="E37" s="38">
        <v>2</v>
      </c>
      <c r="F37" s="39">
        <v>25</v>
      </c>
      <c r="G37" s="40"/>
      <c r="H37" s="151">
        <v>0.16</v>
      </c>
      <c r="I37" s="152">
        <v>0.16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>
        <v>93</v>
      </c>
      <c r="E46" s="30">
        <v>81</v>
      </c>
      <c r="F46" s="31"/>
      <c r="G46" s="31"/>
      <c r="H46" s="150"/>
      <c r="I46" s="150">
        <v>2.325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172</v>
      </c>
      <c r="D48" s="30">
        <v>125</v>
      </c>
      <c r="E48" s="30">
        <v>179</v>
      </c>
      <c r="F48" s="31"/>
      <c r="G48" s="31"/>
      <c r="H48" s="150">
        <v>3.784</v>
      </c>
      <c r="I48" s="150">
        <v>2.75</v>
      </c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172</v>
      </c>
      <c r="D50" s="38">
        <v>218</v>
      </c>
      <c r="E50" s="38">
        <v>260</v>
      </c>
      <c r="F50" s="39">
        <v>119.26605504587155</v>
      </c>
      <c r="G50" s="40"/>
      <c r="H50" s="151">
        <v>3.784</v>
      </c>
      <c r="I50" s="152">
        <v>5.075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</v>
      </c>
      <c r="E56" s="30">
        <v>1</v>
      </c>
      <c r="F56" s="31"/>
      <c r="G56" s="31"/>
      <c r="H56" s="150">
        <v>0.005</v>
      </c>
      <c r="I56" s="150">
        <v>0.007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</v>
      </c>
      <c r="E59" s="38">
        <v>1</v>
      </c>
      <c r="F59" s="39">
        <v>100</v>
      </c>
      <c r="G59" s="40"/>
      <c r="H59" s="151">
        <v>0.005</v>
      </c>
      <c r="I59" s="152">
        <v>0.007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5</v>
      </c>
      <c r="E66" s="38">
        <v>8</v>
      </c>
      <c r="F66" s="39">
        <v>160</v>
      </c>
      <c r="G66" s="40"/>
      <c r="H66" s="151">
        <v>0.092</v>
      </c>
      <c r="I66" s="152">
        <v>0.121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41</v>
      </c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>
        <v>41</v>
      </c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241</v>
      </c>
      <c r="D87" s="53">
        <v>288</v>
      </c>
      <c r="E87" s="53">
        <v>384</v>
      </c>
      <c r="F87" s="54">
        <f>IF(D87&gt;0,100*E87/D87,0)</f>
        <v>133.33333333333334</v>
      </c>
      <c r="G87" s="40"/>
      <c r="H87" s="155">
        <v>5.664999999999999</v>
      </c>
      <c r="I87" s="156">
        <v>6.987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107" zoomScaleSheetLayoutView="107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>
        <v>106</v>
      </c>
      <c r="F19" s="31"/>
      <c r="G19" s="31"/>
      <c r="H19" s="150">
        <v>0.074</v>
      </c>
      <c r="I19" s="150">
        <v>0.081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/>
      <c r="F20" s="31"/>
      <c r="G20" s="31"/>
      <c r="H20" s="150">
        <v>0.222</v>
      </c>
      <c r="I20" s="150">
        <v>0.275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/>
      <c r="F21" s="31"/>
      <c r="G21" s="31"/>
      <c r="H21" s="150">
        <v>0.237</v>
      </c>
      <c r="I21" s="150">
        <v>0.255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106</v>
      </c>
      <c r="F22" s="39">
        <v>407.6923076923077</v>
      </c>
      <c r="G22" s="40"/>
      <c r="H22" s="151">
        <v>0.5329999999999999</v>
      </c>
      <c r="I22" s="152">
        <v>0.611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172</v>
      </c>
      <c r="E24" s="38">
        <v>172</v>
      </c>
      <c r="F24" s="39">
        <v>100</v>
      </c>
      <c r="G24" s="40"/>
      <c r="H24" s="151">
        <v>5.047</v>
      </c>
      <c r="I24" s="152">
        <v>5.643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11</v>
      </c>
      <c r="E26" s="38">
        <v>10</v>
      </c>
      <c r="F26" s="39">
        <v>90.9090909090909</v>
      </c>
      <c r="G26" s="40"/>
      <c r="H26" s="151">
        <v>0.3</v>
      </c>
      <c r="I26" s="152">
        <v>0.3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</v>
      </c>
      <c r="E28" s="30">
        <v>1</v>
      </c>
      <c r="F28" s="31"/>
      <c r="G28" s="31"/>
      <c r="H28" s="150">
        <v>0.08</v>
      </c>
      <c r="I28" s="150">
        <v>0.028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18</v>
      </c>
      <c r="E30" s="30">
        <v>7</v>
      </c>
      <c r="F30" s="31"/>
      <c r="G30" s="31"/>
      <c r="H30" s="150">
        <v>0.283</v>
      </c>
      <c r="I30" s="150">
        <v>0.414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19</v>
      </c>
      <c r="E31" s="38">
        <v>8</v>
      </c>
      <c r="F31" s="39">
        <v>42.10526315789474</v>
      </c>
      <c r="G31" s="40"/>
      <c r="H31" s="151">
        <v>0.363</v>
      </c>
      <c r="I31" s="152">
        <v>0.442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110</v>
      </c>
      <c r="D33" s="30">
        <v>100</v>
      </c>
      <c r="E33" s="30">
        <v>90</v>
      </c>
      <c r="F33" s="31"/>
      <c r="G33" s="31"/>
      <c r="H33" s="150">
        <v>2.15</v>
      </c>
      <c r="I33" s="150">
        <v>1.45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45</v>
      </c>
      <c r="D34" s="30">
        <v>33</v>
      </c>
      <c r="E34" s="30">
        <v>33</v>
      </c>
      <c r="F34" s="31"/>
      <c r="G34" s="31"/>
      <c r="H34" s="150">
        <v>1.1</v>
      </c>
      <c r="I34" s="150">
        <v>0.825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35</v>
      </c>
      <c r="E35" s="30">
        <v>35</v>
      </c>
      <c r="F35" s="31"/>
      <c r="G35" s="31"/>
      <c r="H35" s="150">
        <v>0.65</v>
      </c>
      <c r="I35" s="150">
        <v>0.65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103</v>
      </c>
      <c r="E36" s="30">
        <v>120</v>
      </c>
      <c r="F36" s="31"/>
      <c r="G36" s="31"/>
      <c r="H36" s="150">
        <v>2.575</v>
      </c>
      <c r="I36" s="150">
        <v>3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312</v>
      </c>
      <c r="D37" s="38">
        <v>271</v>
      </c>
      <c r="E37" s="38">
        <v>278</v>
      </c>
      <c r="F37" s="39">
        <v>102.58302583025831</v>
      </c>
      <c r="G37" s="40"/>
      <c r="H37" s="151">
        <v>6.475</v>
      </c>
      <c r="I37" s="152">
        <v>5.925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10</v>
      </c>
      <c r="E39" s="38">
        <v>12</v>
      </c>
      <c r="F39" s="39">
        <v>120</v>
      </c>
      <c r="G39" s="40"/>
      <c r="H39" s="151">
        <v>0.275</v>
      </c>
      <c r="I39" s="152">
        <v>0.25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/>
      <c r="E43" s="30"/>
      <c r="F43" s="31"/>
      <c r="G43" s="31"/>
      <c r="H43" s="150">
        <v>0.1</v>
      </c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50">
        <v>0.063</v>
      </c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4</v>
      </c>
      <c r="E46" s="30">
        <v>3</v>
      </c>
      <c r="F46" s="31"/>
      <c r="G46" s="31"/>
      <c r="H46" s="150">
        <v>0.06</v>
      </c>
      <c r="I46" s="150">
        <v>0.06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115</v>
      </c>
      <c r="D47" s="30">
        <v>118</v>
      </c>
      <c r="E47" s="30">
        <v>120</v>
      </c>
      <c r="F47" s="31"/>
      <c r="G47" s="31"/>
      <c r="H47" s="150">
        <v>4.025</v>
      </c>
      <c r="I47" s="150">
        <v>4.13</v>
      </c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127</v>
      </c>
      <c r="D50" s="38">
        <v>122</v>
      </c>
      <c r="E50" s="38">
        <v>123</v>
      </c>
      <c r="F50" s="39">
        <v>100.81967213114754</v>
      </c>
      <c r="G50" s="40"/>
      <c r="H50" s="151">
        <v>4.248</v>
      </c>
      <c r="I50" s="152">
        <v>4.1899999999999995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>
        <v>2</v>
      </c>
      <c r="E52" s="38">
        <v>2</v>
      </c>
      <c r="F52" s="39">
        <v>100</v>
      </c>
      <c r="G52" s="40"/>
      <c r="H52" s="151"/>
      <c r="I52" s="152">
        <v>0.024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3</v>
      </c>
      <c r="D58" s="30">
        <v>2</v>
      </c>
      <c r="E58" s="30"/>
      <c r="F58" s="31"/>
      <c r="G58" s="31"/>
      <c r="H58" s="150">
        <v>0.072</v>
      </c>
      <c r="I58" s="150">
        <v>0.048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3</v>
      </c>
      <c r="D59" s="38">
        <v>2</v>
      </c>
      <c r="E59" s="38"/>
      <c r="F59" s="39"/>
      <c r="G59" s="40"/>
      <c r="H59" s="151">
        <v>0.072</v>
      </c>
      <c r="I59" s="152">
        <v>0.048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180</v>
      </c>
      <c r="E61" s="30">
        <v>270</v>
      </c>
      <c r="F61" s="31"/>
      <c r="G61" s="31"/>
      <c r="H61" s="150">
        <v>7.8</v>
      </c>
      <c r="I61" s="150">
        <v>6.3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234</v>
      </c>
      <c r="D62" s="30">
        <v>235</v>
      </c>
      <c r="E62" s="30">
        <v>235</v>
      </c>
      <c r="F62" s="31"/>
      <c r="G62" s="31"/>
      <c r="H62" s="150">
        <v>5.111</v>
      </c>
      <c r="I62" s="150">
        <v>5.288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95</v>
      </c>
      <c r="E63" s="30">
        <v>129</v>
      </c>
      <c r="F63" s="31"/>
      <c r="G63" s="31"/>
      <c r="H63" s="150">
        <v>3.04</v>
      </c>
      <c r="I63" s="150">
        <v>3.136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594</v>
      </c>
      <c r="D64" s="38">
        <v>510</v>
      </c>
      <c r="E64" s="38">
        <v>634</v>
      </c>
      <c r="F64" s="39">
        <v>124.31372549019608</v>
      </c>
      <c r="G64" s="40"/>
      <c r="H64" s="151">
        <v>15.951</v>
      </c>
      <c r="I64" s="152">
        <v>14.724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420</v>
      </c>
      <c r="D66" s="38">
        <v>660</v>
      </c>
      <c r="E66" s="38">
        <v>520</v>
      </c>
      <c r="F66" s="39">
        <v>78.78787878787878</v>
      </c>
      <c r="G66" s="40"/>
      <c r="H66" s="151">
        <v>14.218</v>
      </c>
      <c r="I66" s="152">
        <v>15.84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204</v>
      </c>
      <c r="D72" s="30">
        <v>200</v>
      </c>
      <c r="E72" s="30">
        <v>519</v>
      </c>
      <c r="F72" s="31"/>
      <c r="G72" s="31"/>
      <c r="H72" s="150">
        <v>7</v>
      </c>
      <c r="I72" s="150">
        <v>10.2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5</v>
      </c>
      <c r="D73" s="30">
        <v>5</v>
      </c>
      <c r="E73" s="30">
        <v>6</v>
      </c>
      <c r="F73" s="31"/>
      <c r="G73" s="31"/>
      <c r="H73" s="150">
        <v>0.09</v>
      </c>
      <c r="I73" s="150">
        <v>0.09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320</v>
      </c>
      <c r="D75" s="30">
        <v>270</v>
      </c>
      <c r="E75" s="30">
        <v>354</v>
      </c>
      <c r="F75" s="31"/>
      <c r="G75" s="31"/>
      <c r="H75" s="150">
        <v>10.885</v>
      </c>
      <c r="I75" s="150">
        <v>6.117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4</v>
      </c>
      <c r="F77" s="31"/>
      <c r="G77" s="31"/>
      <c r="H77" s="150">
        <v>0.08</v>
      </c>
      <c r="I77" s="150">
        <v>0.08</v>
      </c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>
        <v>10</v>
      </c>
      <c r="E78" s="30"/>
      <c r="F78" s="31"/>
      <c r="G78" s="31"/>
      <c r="H78" s="150"/>
      <c r="I78" s="150">
        <v>0.25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/>
      <c r="E79" s="30"/>
      <c r="F79" s="31"/>
      <c r="G79" s="31"/>
      <c r="H79" s="150">
        <v>0.1</v>
      </c>
      <c r="I79" s="150">
        <v>0.05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538</v>
      </c>
      <c r="D80" s="38">
        <v>489</v>
      </c>
      <c r="E80" s="38">
        <v>883</v>
      </c>
      <c r="F80" s="39">
        <v>180.57259713701433</v>
      </c>
      <c r="G80" s="40"/>
      <c r="H80" s="151">
        <v>18.155</v>
      </c>
      <c r="I80" s="152">
        <v>16.787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56</v>
      </c>
      <c r="D82" s="30">
        <v>57</v>
      </c>
      <c r="E82" s="30">
        <v>57</v>
      </c>
      <c r="F82" s="31"/>
      <c r="G82" s="31"/>
      <c r="H82" s="150">
        <v>1.35</v>
      </c>
      <c r="I82" s="150">
        <v>1.339</v>
      </c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57</v>
      </c>
      <c r="E84" s="38">
        <v>57</v>
      </c>
      <c r="F84" s="39">
        <v>100</v>
      </c>
      <c r="G84" s="40"/>
      <c r="H84" s="151">
        <v>1.35</v>
      </c>
      <c r="I84" s="152">
        <v>1.339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2325</v>
      </c>
      <c r="D87" s="53">
        <v>2351</v>
      </c>
      <c r="E87" s="53">
        <v>2805</v>
      </c>
      <c r="F87" s="54">
        <f>IF(D87&gt;0,100*E87/D87,0)</f>
        <v>119.31093151850277</v>
      </c>
      <c r="G87" s="40"/>
      <c r="H87" s="155">
        <v>66.987</v>
      </c>
      <c r="I87" s="156">
        <v>66.12299999999999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1</v>
      </c>
      <c r="F10" s="31"/>
      <c r="G10" s="31"/>
      <c r="H10" s="150">
        <v>0.061</v>
      </c>
      <c r="I10" s="150">
        <v>0.07</v>
      </c>
      <c r="J10" s="150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1</v>
      </c>
      <c r="F13" s="39">
        <v>100</v>
      </c>
      <c r="G13" s="40"/>
      <c r="H13" s="151">
        <v>0.061</v>
      </c>
      <c r="I13" s="152">
        <v>0.07</v>
      </c>
      <c r="J13" s="152">
        <v>0.07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2</v>
      </c>
      <c r="E15" s="38">
        <v>2</v>
      </c>
      <c r="F15" s="39">
        <v>100</v>
      </c>
      <c r="G15" s="40"/>
      <c r="H15" s="151">
        <v>0.03</v>
      </c>
      <c r="I15" s="152">
        <v>0.03</v>
      </c>
      <c r="J15" s="152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98</v>
      </c>
      <c r="E24" s="38">
        <v>82</v>
      </c>
      <c r="F24" s="39">
        <v>83.6734693877551</v>
      </c>
      <c r="G24" s="40"/>
      <c r="H24" s="151">
        <v>5.437</v>
      </c>
      <c r="I24" s="152">
        <v>4.644</v>
      </c>
      <c r="J24" s="152">
        <v>4.703</v>
      </c>
      <c r="K24" s="41">
        <v>101.27045650301464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18</v>
      </c>
      <c r="D26" s="38">
        <v>12</v>
      </c>
      <c r="E26" s="38">
        <v>15</v>
      </c>
      <c r="F26" s="39">
        <v>125</v>
      </c>
      <c r="G26" s="40"/>
      <c r="H26" s="151">
        <v>0.846</v>
      </c>
      <c r="I26" s="152">
        <v>0.6</v>
      </c>
      <c r="J26" s="152">
        <v>0.6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17</v>
      </c>
      <c r="D30" s="30">
        <v>22</v>
      </c>
      <c r="E30" s="30">
        <v>24</v>
      </c>
      <c r="F30" s="31"/>
      <c r="G30" s="31"/>
      <c r="H30" s="150">
        <v>0.17</v>
      </c>
      <c r="I30" s="150">
        <v>0.88</v>
      </c>
      <c r="J30" s="150">
        <v>1.08</v>
      </c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23</v>
      </c>
      <c r="E31" s="38">
        <v>25</v>
      </c>
      <c r="F31" s="39">
        <v>108.69565217391305</v>
      </c>
      <c r="G31" s="40"/>
      <c r="H31" s="151">
        <v>0.17</v>
      </c>
      <c r="I31" s="152">
        <v>0.88</v>
      </c>
      <c r="J31" s="152">
        <v>1.08</v>
      </c>
      <c r="K31" s="41">
        <v>122.72727272727273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60</v>
      </c>
      <c r="E33" s="30">
        <v>50</v>
      </c>
      <c r="F33" s="31"/>
      <c r="G33" s="31"/>
      <c r="H33" s="150">
        <v>1.762</v>
      </c>
      <c r="I33" s="150">
        <v>1.9</v>
      </c>
      <c r="J33" s="150">
        <v>1.6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18</v>
      </c>
      <c r="F34" s="31"/>
      <c r="G34" s="31"/>
      <c r="H34" s="150">
        <v>0.749</v>
      </c>
      <c r="I34" s="150">
        <v>0.75</v>
      </c>
      <c r="J34" s="150">
        <v>0.41</v>
      </c>
      <c r="K34" s="32"/>
    </row>
    <row r="35" spans="1:11" s="33" customFormat="1" ht="11.25" customHeight="1">
      <c r="A35" s="35" t="s">
        <v>26</v>
      </c>
      <c r="B35" s="29"/>
      <c r="C35" s="30">
        <v>12</v>
      </c>
      <c r="D35" s="30">
        <v>15</v>
      </c>
      <c r="E35" s="30">
        <v>15</v>
      </c>
      <c r="F35" s="31"/>
      <c r="G35" s="31"/>
      <c r="H35" s="150">
        <v>0.259</v>
      </c>
      <c r="I35" s="150">
        <v>0.32</v>
      </c>
      <c r="J35" s="150">
        <v>0.3</v>
      </c>
      <c r="K35" s="32"/>
    </row>
    <row r="36" spans="1:11" s="33" customFormat="1" ht="11.25" customHeight="1">
      <c r="A36" s="35" t="s">
        <v>27</v>
      </c>
      <c r="B36" s="29"/>
      <c r="C36" s="30">
        <v>74</v>
      </c>
      <c r="D36" s="30">
        <v>74</v>
      </c>
      <c r="E36" s="30">
        <v>50</v>
      </c>
      <c r="F36" s="31"/>
      <c r="G36" s="31"/>
      <c r="H36" s="150">
        <v>1.776</v>
      </c>
      <c r="I36" s="150">
        <v>1.776</v>
      </c>
      <c r="J36" s="150">
        <v>1.25</v>
      </c>
      <c r="K36" s="32"/>
    </row>
    <row r="37" spans="1:11" s="42" customFormat="1" ht="11.25" customHeight="1">
      <c r="A37" s="36" t="s">
        <v>28</v>
      </c>
      <c r="B37" s="37"/>
      <c r="C37" s="38">
        <v>168</v>
      </c>
      <c r="D37" s="38">
        <v>179</v>
      </c>
      <c r="E37" s="38">
        <v>133</v>
      </c>
      <c r="F37" s="39">
        <v>74.30167597765363</v>
      </c>
      <c r="G37" s="40"/>
      <c r="H37" s="151">
        <v>4.546</v>
      </c>
      <c r="I37" s="152">
        <v>4.7459999999999996</v>
      </c>
      <c r="J37" s="152">
        <v>3.56</v>
      </c>
      <c r="K37" s="41">
        <v>75.01053518752634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68</v>
      </c>
      <c r="D39" s="38">
        <v>65</v>
      </c>
      <c r="E39" s="38">
        <v>55</v>
      </c>
      <c r="F39" s="39">
        <v>84.61538461538461</v>
      </c>
      <c r="G39" s="40"/>
      <c r="H39" s="151">
        <v>1.661</v>
      </c>
      <c r="I39" s="152">
        <v>1.6</v>
      </c>
      <c r="J39" s="152">
        <v>1.3</v>
      </c>
      <c r="K39" s="41">
        <v>81.25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2</v>
      </c>
      <c r="E43" s="30">
        <v>1</v>
      </c>
      <c r="F43" s="31"/>
      <c r="G43" s="31"/>
      <c r="H43" s="150">
        <v>0.015</v>
      </c>
      <c r="I43" s="150">
        <v>0.052</v>
      </c>
      <c r="J43" s="150">
        <v>0.02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2</v>
      </c>
      <c r="D46" s="30">
        <v>2</v>
      </c>
      <c r="E46" s="30">
        <v>1</v>
      </c>
      <c r="F46" s="31"/>
      <c r="G46" s="31"/>
      <c r="H46" s="150">
        <v>0.03</v>
      </c>
      <c r="I46" s="150">
        <v>0.03</v>
      </c>
      <c r="J46" s="150">
        <v>0.014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2</v>
      </c>
      <c r="F50" s="39">
        <v>50</v>
      </c>
      <c r="G50" s="40"/>
      <c r="H50" s="151">
        <v>0.045</v>
      </c>
      <c r="I50" s="152">
        <v>0.08199999999999999</v>
      </c>
      <c r="J50" s="152">
        <v>0.034</v>
      </c>
      <c r="K50" s="41">
        <v>41.46341463414635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0.062</v>
      </c>
      <c r="I52" s="152">
        <v>0.062</v>
      </c>
      <c r="J52" s="152">
        <v>0.061</v>
      </c>
      <c r="K52" s="41">
        <v>98.38709677419354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55</v>
      </c>
      <c r="D54" s="30">
        <v>12</v>
      </c>
      <c r="E54" s="30">
        <v>15</v>
      </c>
      <c r="F54" s="31"/>
      <c r="G54" s="31"/>
      <c r="H54" s="150">
        <v>1.375</v>
      </c>
      <c r="I54" s="150">
        <v>0.324</v>
      </c>
      <c r="J54" s="150">
        <v>0.405</v>
      </c>
      <c r="K54" s="32"/>
    </row>
    <row r="55" spans="1:11" s="33" customFormat="1" ht="11.25" customHeight="1">
      <c r="A55" s="35" t="s">
        <v>42</v>
      </c>
      <c r="B55" s="29"/>
      <c r="C55" s="30">
        <v>49</v>
      </c>
      <c r="D55" s="30">
        <v>28</v>
      </c>
      <c r="E55" s="30">
        <v>37</v>
      </c>
      <c r="F55" s="31"/>
      <c r="G55" s="31"/>
      <c r="H55" s="150">
        <v>1.568</v>
      </c>
      <c r="I55" s="150">
        <v>0.896</v>
      </c>
      <c r="J55" s="150">
        <v>1.184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/>
      <c r="F57" s="31"/>
      <c r="G57" s="31"/>
      <c r="H57" s="150">
        <v>0.008</v>
      </c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4</v>
      </c>
      <c r="E58" s="30">
        <v>3</v>
      </c>
      <c r="F58" s="31"/>
      <c r="G58" s="31"/>
      <c r="H58" s="150">
        <v>0.189</v>
      </c>
      <c r="I58" s="150">
        <v>0.081</v>
      </c>
      <c r="J58" s="150">
        <v>0.087</v>
      </c>
      <c r="K58" s="32"/>
    </row>
    <row r="59" spans="1:11" s="42" customFormat="1" ht="11.25" customHeight="1">
      <c r="A59" s="36" t="s">
        <v>46</v>
      </c>
      <c r="B59" s="37"/>
      <c r="C59" s="38">
        <v>112</v>
      </c>
      <c r="D59" s="38">
        <v>45</v>
      </c>
      <c r="E59" s="38">
        <v>55</v>
      </c>
      <c r="F59" s="39">
        <v>122.22222222222223</v>
      </c>
      <c r="G59" s="40"/>
      <c r="H59" s="151">
        <v>3.14</v>
      </c>
      <c r="I59" s="152">
        <v>1.301</v>
      </c>
      <c r="J59" s="152">
        <v>1.676</v>
      </c>
      <c r="K59" s="41">
        <v>128.82398155265182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60</v>
      </c>
      <c r="F61" s="31"/>
      <c r="G61" s="31"/>
      <c r="H61" s="150">
        <v>4.095</v>
      </c>
      <c r="I61" s="150">
        <v>3.75</v>
      </c>
      <c r="J61" s="150">
        <v>3.1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70</v>
      </c>
      <c r="F62" s="31"/>
      <c r="G62" s="31"/>
      <c r="H62" s="150">
        <v>2.009</v>
      </c>
      <c r="I62" s="150">
        <v>2.009</v>
      </c>
      <c r="J62" s="150">
        <v>2.009</v>
      </c>
      <c r="K62" s="32"/>
    </row>
    <row r="63" spans="1:11" s="33" customFormat="1" ht="11.25" customHeight="1">
      <c r="A63" s="35" t="s">
        <v>49</v>
      </c>
      <c r="B63" s="29"/>
      <c r="C63" s="30">
        <v>117</v>
      </c>
      <c r="D63" s="30">
        <v>117</v>
      </c>
      <c r="E63" s="30">
        <v>121</v>
      </c>
      <c r="F63" s="31"/>
      <c r="G63" s="31"/>
      <c r="H63" s="150">
        <v>7.414</v>
      </c>
      <c r="I63" s="150">
        <v>7.071</v>
      </c>
      <c r="J63" s="150">
        <v>7.623</v>
      </c>
      <c r="K63" s="32"/>
    </row>
    <row r="64" spans="1:11" s="42" customFormat="1" ht="11.25" customHeight="1">
      <c r="A64" s="36" t="s">
        <v>50</v>
      </c>
      <c r="B64" s="37"/>
      <c r="C64" s="38">
        <v>262</v>
      </c>
      <c r="D64" s="38">
        <v>262</v>
      </c>
      <c r="E64" s="38">
        <v>251</v>
      </c>
      <c r="F64" s="39">
        <v>95.80152671755725</v>
      </c>
      <c r="G64" s="40"/>
      <c r="H64" s="151">
        <v>13.517999999999999</v>
      </c>
      <c r="I64" s="152">
        <v>12.83</v>
      </c>
      <c r="J64" s="152">
        <v>12.732</v>
      </c>
      <c r="K64" s="41">
        <v>99.23616523772407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43</v>
      </c>
      <c r="D66" s="38">
        <v>36</v>
      </c>
      <c r="E66" s="38">
        <v>43</v>
      </c>
      <c r="F66" s="39">
        <v>119.44444444444444</v>
      </c>
      <c r="G66" s="40"/>
      <c r="H66" s="151">
        <v>1.911</v>
      </c>
      <c r="I66" s="152">
        <v>1.96</v>
      </c>
      <c r="J66" s="152">
        <v>2.06</v>
      </c>
      <c r="K66" s="41">
        <v>105.10204081632654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79</v>
      </c>
      <c r="D68" s="30">
        <v>65</v>
      </c>
      <c r="E68" s="30">
        <v>70</v>
      </c>
      <c r="F68" s="31"/>
      <c r="G68" s="31"/>
      <c r="H68" s="150">
        <v>5.688</v>
      </c>
      <c r="I68" s="150">
        <v>5.1</v>
      </c>
      <c r="J68" s="150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79</v>
      </c>
      <c r="D70" s="38">
        <v>65</v>
      </c>
      <c r="E70" s="38">
        <v>70</v>
      </c>
      <c r="F70" s="39">
        <v>107.6923076923077</v>
      </c>
      <c r="G70" s="40"/>
      <c r="H70" s="151">
        <v>5.688</v>
      </c>
      <c r="I70" s="152">
        <v>5.1</v>
      </c>
      <c r="J70" s="152">
        <v>5</v>
      </c>
      <c r="K70" s="41">
        <v>98.03921568627452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2209</v>
      </c>
      <c r="D72" s="30">
        <v>2164</v>
      </c>
      <c r="E72" s="30">
        <v>2651</v>
      </c>
      <c r="F72" s="31"/>
      <c r="G72" s="31"/>
      <c r="H72" s="150">
        <v>181.13</v>
      </c>
      <c r="I72" s="150">
        <v>177.872</v>
      </c>
      <c r="J72" s="150">
        <v>227.91</v>
      </c>
      <c r="K72" s="32"/>
    </row>
    <row r="73" spans="1:11" s="33" customFormat="1" ht="11.25" customHeight="1">
      <c r="A73" s="35" t="s">
        <v>56</v>
      </c>
      <c r="B73" s="29"/>
      <c r="C73" s="30">
        <v>161</v>
      </c>
      <c r="D73" s="30">
        <v>161</v>
      </c>
      <c r="E73" s="30">
        <v>160</v>
      </c>
      <c r="F73" s="31"/>
      <c r="G73" s="31"/>
      <c r="H73" s="150">
        <v>4.505</v>
      </c>
      <c r="I73" s="150">
        <v>4.505</v>
      </c>
      <c r="J73" s="150">
        <v>4.505</v>
      </c>
      <c r="K73" s="32"/>
    </row>
    <row r="74" spans="1:11" s="33" customFormat="1" ht="11.25" customHeight="1">
      <c r="A74" s="35" t="s">
        <v>57</v>
      </c>
      <c r="B74" s="29"/>
      <c r="C74" s="30">
        <v>4</v>
      </c>
      <c r="D74" s="30">
        <v>10</v>
      </c>
      <c r="E74" s="30">
        <v>20</v>
      </c>
      <c r="F74" s="31"/>
      <c r="G74" s="31"/>
      <c r="H74" s="150">
        <v>0.11</v>
      </c>
      <c r="I74" s="150">
        <v>0.25</v>
      </c>
      <c r="J74" s="150">
        <v>0.5</v>
      </c>
      <c r="K74" s="32"/>
    </row>
    <row r="75" spans="1:11" s="33" customFormat="1" ht="11.25" customHeight="1">
      <c r="A75" s="35" t="s">
        <v>58</v>
      </c>
      <c r="B75" s="29"/>
      <c r="C75" s="30">
        <v>87</v>
      </c>
      <c r="D75" s="30">
        <v>88</v>
      </c>
      <c r="E75" s="30">
        <v>105</v>
      </c>
      <c r="F75" s="31"/>
      <c r="G75" s="31"/>
      <c r="H75" s="150">
        <v>3.706</v>
      </c>
      <c r="I75" s="150">
        <v>3.736</v>
      </c>
      <c r="J75" s="150">
        <v>4.563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8</v>
      </c>
      <c r="F76" s="31"/>
      <c r="G76" s="31"/>
      <c r="H76" s="150">
        <v>0.175</v>
      </c>
      <c r="I76" s="150">
        <v>0.175</v>
      </c>
      <c r="J76" s="150">
        <v>0.19</v>
      </c>
      <c r="K76" s="32"/>
    </row>
    <row r="77" spans="1:11" s="33" customFormat="1" ht="11.25" customHeight="1">
      <c r="A77" s="35" t="s">
        <v>60</v>
      </c>
      <c r="B77" s="29"/>
      <c r="C77" s="30">
        <v>41</v>
      </c>
      <c r="D77" s="30">
        <v>41</v>
      </c>
      <c r="E77" s="30">
        <v>41</v>
      </c>
      <c r="F77" s="31"/>
      <c r="G77" s="31"/>
      <c r="H77" s="150">
        <v>0.82</v>
      </c>
      <c r="I77" s="150">
        <v>0.82</v>
      </c>
      <c r="J77" s="150">
        <v>0.812</v>
      </c>
      <c r="K77" s="32"/>
    </row>
    <row r="78" spans="1:11" s="33" customFormat="1" ht="11.25" customHeight="1">
      <c r="A78" s="35" t="s">
        <v>61</v>
      </c>
      <c r="B78" s="29"/>
      <c r="C78" s="30">
        <v>136</v>
      </c>
      <c r="D78" s="30">
        <v>120</v>
      </c>
      <c r="E78" s="30">
        <v>135</v>
      </c>
      <c r="F78" s="31"/>
      <c r="G78" s="31"/>
      <c r="H78" s="150">
        <v>6.68</v>
      </c>
      <c r="I78" s="150">
        <v>5.894</v>
      </c>
      <c r="J78" s="150">
        <v>6.615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3</v>
      </c>
      <c r="E79" s="30">
        <v>12</v>
      </c>
      <c r="F79" s="31"/>
      <c r="G79" s="31"/>
      <c r="H79" s="150">
        <v>0.053</v>
      </c>
      <c r="I79" s="150">
        <v>0.032</v>
      </c>
      <c r="J79" s="150">
        <v>0.3</v>
      </c>
      <c r="K79" s="32"/>
    </row>
    <row r="80" spans="1:11" s="42" customFormat="1" ht="11.25" customHeight="1">
      <c r="A80" s="43" t="s">
        <v>63</v>
      </c>
      <c r="B80" s="37"/>
      <c r="C80" s="38">
        <v>2647</v>
      </c>
      <c r="D80" s="38">
        <v>2594</v>
      </c>
      <c r="E80" s="38">
        <v>3132</v>
      </c>
      <c r="F80" s="39">
        <v>120.74016962220509</v>
      </c>
      <c r="G80" s="40"/>
      <c r="H80" s="151">
        <v>197.179</v>
      </c>
      <c r="I80" s="152">
        <v>193.28400000000002</v>
      </c>
      <c r="J80" s="152">
        <v>245.395</v>
      </c>
      <c r="K80" s="41">
        <v>126.96084518118415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41</v>
      </c>
      <c r="F82" s="31"/>
      <c r="G82" s="31"/>
      <c r="H82" s="150">
        <v>1.685</v>
      </c>
      <c r="I82" s="150">
        <v>1.685</v>
      </c>
      <c r="J82" s="150">
        <v>1.323</v>
      </c>
      <c r="K82" s="32"/>
    </row>
    <row r="83" spans="1:11" s="33" customFormat="1" ht="11.25" customHeight="1">
      <c r="A83" s="35" t="s">
        <v>65</v>
      </c>
      <c r="B83" s="29"/>
      <c r="C83" s="30">
        <v>38</v>
      </c>
      <c r="D83" s="30">
        <v>38</v>
      </c>
      <c r="E83" s="30">
        <v>38</v>
      </c>
      <c r="F83" s="31"/>
      <c r="G83" s="31"/>
      <c r="H83" s="150">
        <v>2.346</v>
      </c>
      <c r="I83" s="150">
        <v>2.34</v>
      </c>
      <c r="J83" s="150">
        <v>2.34</v>
      </c>
      <c r="K83" s="32"/>
    </row>
    <row r="84" spans="1:11" s="42" customFormat="1" ht="11.25" customHeight="1">
      <c r="A84" s="36" t="s">
        <v>66</v>
      </c>
      <c r="B84" s="37"/>
      <c r="C84" s="38">
        <v>84</v>
      </c>
      <c r="D84" s="38">
        <v>84</v>
      </c>
      <c r="E84" s="38">
        <v>79</v>
      </c>
      <c r="F84" s="39">
        <v>94.04761904761905</v>
      </c>
      <c r="G84" s="40"/>
      <c r="H84" s="151">
        <v>4.031000000000001</v>
      </c>
      <c r="I84" s="152">
        <v>4.025</v>
      </c>
      <c r="J84" s="152">
        <v>3.663</v>
      </c>
      <c r="K84" s="41">
        <v>91.00621118012421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3619</v>
      </c>
      <c r="D87" s="53">
        <v>3472</v>
      </c>
      <c r="E87" s="53">
        <v>3947</v>
      </c>
      <c r="F87" s="54">
        <f>IF(D87&gt;0,100*E87/D87,0)</f>
        <v>113.68087557603687</v>
      </c>
      <c r="G87" s="40"/>
      <c r="H87" s="155">
        <v>238.32500000000002</v>
      </c>
      <c r="I87" s="156">
        <v>231.21400000000003</v>
      </c>
      <c r="J87" s="156">
        <v>281.954</v>
      </c>
      <c r="K87" s="54">
        <f>IF(I87&gt;0,100*J87/I87,0)</f>
        <v>121.94503793022913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2019</v>
      </c>
      <c r="D6" s="16">
        <f>E6-1</f>
        <v>2020</v>
      </c>
      <c r="E6" s="16">
        <v>2021</v>
      </c>
      <c r="F6" s="17">
        <f>E6</f>
        <v>2021</v>
      </c>
      <c r="G6" s="18"/>
      <c r="H6" s="15">
        <f>J6-2</f>
        <v>2019</v>
      </c>
      <c r="I6" s="16">
        <f>J6-1</f>
        <v>2020</v>
      </c>
      <c r="J6" s="16">
        <v>2021</v>
      </c>
      <c r="K6" s="17">
        <f>J6</f>
        <v>2021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2020=100</v>
      </c>
      <c r="G7" s="23"/>
      <c r="H7" s="20" t="s">
        <v>6</v>
      </c>
      <c r="I7" s="21" t="s">
        <v>6</v>
      </c>
      <c r="J7" s="21"/>
      <c r="K7" s="22" t="str">
        <f>CONCATENATE(I6,"=100")</f>
        <v>2020=100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27</v>
      </c>
      <c r="E9" s="30">
        <v>27</v>
      </c>
      <c r="F9" s="31"/>
      <c r="G9" s="31"/>
      <c r="H9" s="150">
        <v>1.836</v>
      </c>
      <c r="I9" s="150">
        <v>1.836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21</v>
      </c>
      <c r="D10" s="30">
        <v>21</v>
      </c>
      <c r="E10" s="30">
        <v>21</v>
      </c>
      <c r="F10" s="31"/>
      <c r="G10" s="31"/>
      <c r="H10" s="150">
        <v>1.44</v>
      </c>
      <c r="I10" s="150">
        <v>1.44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50">
        <v>1.3</v>
      </c>
      <c r="I11" s="150">
        <v>1.3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24</v>
      </c>
      <c r="E12" s="30">
        <v>24</v>
      </c>
      <c r="F12" s="31"/>
      <c r="G12" s="31"/>
      <c r="H12" s="150">
        <v>1.566</v>
      </c>
      <c r="I12" s="150">
        <v>1.566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93</v>
      </c>
      <c r="D13" s="38">
        <v>93</v>
      </c>
      <c r="E13" s="38">
        <v>93</v>
      </c>
      <c r="F13" s="39">
        <v>100</v>
      </c>
      <c r="G13" s="40"/>
      <c r="H13" s="151">
        <v>6.1419999999999995</v>
      </c>
      <c r="I13" s="152">
        <v>6.1419999999999995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76</v>
      </c>
      <c r="D15" s="38">
        <v>71</v>
      </c>
      <c r="E15" s="38">
        <v>71</v>
      </c>
      <c r="F15" s="39">
        <v>100</v>
      </c>
      <c r="G15" s="40"/>
      <c r="H15" s="151">
        <v>1.76</v>
      </c>
      <c r="I15" s="152">
        <v>1.645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/>
      <c r="E17" s="38"/>
      <c r="F17" s="39"/>
      <c r="G17" s="40"/>
      <c r="H17" s="151">
        <v>0.094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50">
        <v>0.094</v>
      </c>
      <c r="I19" s="150">
        <v>0.105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50">
        <v>0.09</v>
      </c>
      <c r="I20" s="150">
        <v>0.116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34</v>
      </c>
      <c r="D21" s="30">
        <v>34</v>
      </c>
      <c r="E21" s="30"/>
      <c r="F21" s="31"/>
      <c r="G21" s="31"/>
      <c r="H21" s="150">
        <v>0.744</v>
      </c>
      <c r="I21" s="150">
        <v>0.646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/>
      <c r="F22" s="39"/>
      <c r="G22" s="40"/>
      <c r="H22" s="151">
        <v>0.9279999999999999</v>
      </c>
      <c r="I22" s="152">
        <v>0.867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130</v>
      </c>
      <c r="D24" s="38">
        <v>130</v>
      </c>
      <c r="E24" s="38">
        <v>130</v>
      </c>
      <c r="F24" s="39">
        <v>100</v>
      </c>
      <c r="G24" s="40"/>
      <c r="H24" s="151">
        <v>8.19</v>
      </c>
      <c r="I24" s="152">
        <v>7.66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40</v>
      </c>
      <c r="E26" s="38">
        <v>40</v>
      </c>
      <c r="F26" s="39">
        <v>100</v>
      </c>
      <c r="G26" s="40"/>
      <c r="H26" s="151">
        <v>1.4</v>
      </c>
      <c r="I26" s="152">
        <v>1.6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1</v>
      </c>
      <c r="F28" s="31"/>
      <c r="G28" s="31"/>
      <c r="H28" s="150">
        <v>0.112</v>
      </c>
      <c r="I28" s="150">
        <v>0.035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71</v>
      </c>
      <c r="D30" s="30">
        <v>41</v>
      </c>
      <c r="E30" s="30">
        <v>41</v>
      </c>
      <c r="F30" s="31"/>
      <c r="G30" s="31"/>
      <c r="H30" s="150">
        <v>3.514</v>
      </c>
      <c r="I30" s="150">
        <v>2.05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73</v>
      </c>
      <c r="D31" s="38">
        <v>42</v>
      </c>
      <c r="E31" s="38">
        <v>42</v>
      </c>
      <c r="F31" s="39">
        <v>100</v>
      </c>
      <c r="G31" s="40"/>
      <c r="H31" s="151">
        <v>3.626</v>
      </c>
      <c r="I31" s="152">
        <v>2.085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80</v>
      </c>
      <c r="E33" s="30"/>
      <c r="F33" s="31"/>
      <c r="G33" s="31"/>
      <c r="H33" s="150">
        <v>2.68</v>
      </c>
      <c r="I33" s="150">
        <v>3.21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33</v>
      </c>
      <c r="D34" s="30">
        <v>30</v>
      </c>
      <c r="E34" s="30"/>
      <c r="F34" s="31"/>
      <c r="G34" s="31"/>
      <c r="H34" s="150">
        <v>0.93</v>
      </c>
      <c r="I34" s="150">
        <v>0.89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/>
      <c r="F35" s="31"/>
      <c r="G35" s="31"/>
      <c r="H35" s="150">
        <v>0.5</v>
      </c>
      <c r="I35" s="150">
        <v>0.25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100</v>
      </c>
      <c r="E36" s="30"/>
      <c r="F36" s="31"/>
      <c r="G36" s="31"/>
      <c r="H36" s="150">
        <v>2.802</v>
      </c>
      <c r="I36" s="150">
        <v>2.4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233</v>
      </c>
      <c r="D37" s="38">
        <v>230</v>
      </c>
      <c r="E37" s="38"/>
      <c r="F37" s="39"/>
      <c r="G37" s="40"/>
      <c r="H37" s="151">
        <v>6.912000000000001</v>
      </c>
      <c r="I37" s="152">
        <v>6.75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150</v>
      </c>
      <c r="D39" s="38">
        <v>230</v>
      </c>
      <c r="E39" s="38">
        <v>210</v>
      </c>
      <c r="F39" s="39">
        <v>91.30434782608695</v>
      </c>
      <c r="G39" s="40"/>
      <c r="H39" s="151">
        <v>4.2</v>
      </c>
      <c r="I39" s="152">
        <v>6.24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4</v>
      </c>
      <c r="E43" s="30">
        <v>4</v>
      </c>
      <c r="F43" s="31"/>
      <c r="G43" s="31"/>
      <c r="H43" s="150">
        <v>0.16</v>
      </c>
      <c r="I43" s="150">
        <v>0.16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3</v>
      </c>
      <c r="F46" s="31"/>
      <c r="G46" s="31"/>
      <c r="H46" s="150">
        <v>0.15</v>
      </c>
      <c r="I46" s="150">
        <v>0.075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8</v>
      </c>
      <c r="E47" s="30">
        <v>8</v>
      </c>
      <c r="F47" s="31"/>
      <c r="G47" s="31"/>
      <c r="H47" s="150">
        <v>0.36</v>
      </c>
      <c r="I47" s="150">
        <v>0.32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50">
        <v>0.023</v>
      </c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23</v>
      </c>
      <c r="D50" s="38">
        <v>16</v>
      </c>
      <c r="E50" s="38">
        <v>15</v>
      </c>
      <c r="F50" s="39">
        <v>93.75</v>
      </c>
      <c r="G50" s="40"/>
      <c r="H50" s="151">
        <v>0.693</v>
      </c>
      <c r="I50" s="152">
        <v>0.5549999999999999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18</v>
      </c>
      <c r="D52" s="38">
        <v>13</v>
      </c>
      <c r="E52" s="38">
        <v>13</v>
      </c>
      <c r="F52" s="39">
        <v>100</v>
      </c>
      <c r="G52" s="40"/>
      <c r="H52" s="151">
        <v>0.558</v>
      </c>
      <c r="I52" s="152">
        <v>0.398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26</v>
      </c>
      <c r="E55" s="30">
        <v>26</v>
      </c>
      <c r="F55" s="31"/>
      <c r="G55" s="31"/>
      <c r="H55" s="150">
        <v>0.485</v>
      </c>
      <c r="I55" s="150">
        <v>0.741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6</v>
      </c>
      <c r="E56" s="30">
        <v>15</v>
      </c>
      <c r="F56" s="31"/>
      <c r="G56" s="31"/>
      <c r="H56" s="150">
        <v>0.168</v>
      </c>
      <c r="I56" s="150">
        <v>0.23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4</v>
      </c>
      <c r="E57" s="30">
        <v>4</v>
      </c>
      <c r="F57" s="31"/>
      <c r="G57" s="31"/>
      <c r="H57" s="150">
        <v>0.021</v>
      </c>
      <c r="I57" s="150">
        <v>0.028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10</v>
      </c>
      <c r="E58" s="30">
        <v>6</v>
      </c>
      <c r="F58" s="31"/>
      <c r="G58" s="31"/>
      <c r="H58" s="150">
        <v>0.33</v>
      </c>
      <c r="I58" s="150">
        <v>0.223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36</v>
      </c>
      <c r="D59" s="38">
        <v>46</v>
      </c>
      <c r="E59" s="38">
        <v>51</v>
      </c>
      <c r="F59" s="39">
        <v>110.8695652173913</v>
      </c>
      <c r="G59" s="40"/>
      <c r="H59" s="151">
        <v>1.004</v>
      </c>
      <c r="I59" s="152">
        <v>1.222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50">
        <v>4.225</v>
      </c>
      <c r="I61" s="150">
        <v>4.225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66</v>
      </c>
      <c r="D62" s="30">
        <v>66</v>
      </c>
      <c r="E62" s="30">
        <v>66</v>
      </c>
      <c r="F62" s="31"/>
      <c r="G62" s="31"/>
      <c r="H62" s="150">
        <v>2.035</v>
      </c>
      <c r="I62" s="150">
        <v>2.035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202</v>
      </c>
      <c r="D63" s="30">
        <v>277</v>
      </c>
      <c r="E63" s="30"/>
      <c r="F63" s="31"/>
      <c r="G63" s="31"/>
      <c r="H63" s="150">
        <v>9.09</v>
      </c>
      <c r="I63" s="150">
        <v>10.175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343</v>
      </c>
      <c r="D64" s="38">
        <v>418</v>
      </c>
      <c r="E64" s="38"/>
      <c r="F64" s="39"/>
      <c r="G64" s="40"/>
      <c r="H64" s="151">
        <v>15.35</v>
      </c>
      <c r="I64" s="152">
        <v>16.435000000000002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247</v>
      </c>
      <c r="D66" s="38">
        <v>252</v>
      </c>
      <c r="E66" s="38">
        <v>352</v>
      </c>
      <c r="F66" s="39">
        <v>139.68253968253967</v>
      </c>
      <c r="G66" s="40"/>
      <c r="H66" s="151">
        <v>14.079</v>
      </c>
      <c r="I66" s="152">
        <v>16.4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115</v>
      </c>
      <c r="D68" s="30">
        <v>150</v>
      </c>
      <c r="E68" s="30">
        <v>140</v>
      </c>
      <c r="F68" s="31"/>
      <c r="G68" s="31"/>
      <c r="H68" s="150">
        <v>7</v>
      </c>
      <c r="I68" s="150">
        <v>6.8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8</v>
      </c>
      <c r="F69" s="31"/>
      <c r="G69" s="31"/>
      <c r="H69" s="150">
        <v>0.75</v>
      </c>
      <c r="I69" s="150">
        <v>0.3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135</v>
      </c>
      <c r="D70" s="38">
        <v>170</v>
      </c>
      <c r="E70" s="38">
        <v>148</v>
      </c>
      <c r="F70" s="39">
        <v>87.05882352941177</v>
      </c>
      <c r="G70" s="40"/>
      <c r="H70" s="151">
        <v>7.75</v>
      </c>
      <c r="I70" s="152">
        <v>7.1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7439</v>
      </c>
      <c r="D72" s="30">
        <v>7851</v>
      </c>
      <c r="E72" s="30">
        <v>7704</v>
      </c>
      <c r="F72" s="31"/>
      <c r="G72" s="31"/>
      <c r="H72" s="150">
        <v>459.286</v>
      </c>
      <c r="I72" s="150">
        <v>453.329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215</v>
      </c>
      <c r="D73" s="30">
        <v>225</v>
      </c>
      <c r="E73" s="30">
        <v>220</v>
      </c>
      <c r="F73" s="31"/>
      <c r="G73" s="31"/>
      <c r="H73" s="150">
        <v>8.843</v>
      </c>
      <c r="I73" s="150">
        <v>9.25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68</v>
      </c>
      <c r="D74" s="30">
        <v>107</v>
      </c>
      <c r="E74" s="30">
        <v>107</v>
      </c>
      <c r="F74" s="31"/>
      <c r="G74" s="31"/>
      <c r="H74" s="150">
        <v>2.364</v>
      </c>
      <c r="I74" s="150">
        <v>4.28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449</v>
      </c>
      <c r="D75" s="30">
        <v>402</v>
      </c>
      <c r="E75" s="30">
        <v>449</v>
      </c>
      <c r="F75" s="31"/>
      <c r="G75" s="31"/>
      <c r="H75" s="150">
        <v>17.407</v>
      </c>
      <c r="I75" s="150">
        <v>17.613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24</v>
      </c>
      <c r="E76" s="30">
        <v>24</v>
      </c>
      <c r="F76" s="31"/>
      <c r="G76" s="31"/>
      <c r="H76" s="150">
        <v>0.54</v>
      </c>
      <c r="I76" s="150">
        <v>0.25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29</v>
      </c>
      <c r="E77" s="30">
        <v>29</v>
      </c>
      <c r="F77" s="31"/>
      <c r="G77" s="31"/>
      <c r="H77" s="150">
        <v>0.96</v>
      </c>
      <c r="I77" s="150">
        <v>0.87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180</v>
      </c>
      <c r="E78" s="30">
        <v>180</v>
      </c>
      <c r="F78" s="31"/>
      <c r="G78" s="31"/>
      <c r="H78" s="150">
        <v>9</v>
      </c>
      <c r="I78" s="150">
        <v>9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26</v>
      </c>
      <c r="D79" s="30">
        <v>50</v>
      </c>
      <c r="E79" s="30">
        <v>50</v>
      </c>
      <c r="F79" s="31"/>
      <c r="G79" s="31"/>
      <c r="H79" s="150">
        <v>1.53</v>
      </c>
      <c r="I79" s="150">
        <v>1.75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8429</v>
      </c>
      <c r="D80" s="38">
        <v>8868</v>
      </c>
      <c r="E80" s="38">
        <v>8763</v>
      </c>
      <c r="F80" s="39">
        <v>98.81596752368065</v>
      </c>
      <c r="G80" s="40"/>
      <c r="H80" s="151">
        <v>499.92999999999995</v>
      </c>
      <c r="I80" s="152">
        <v>496.342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230</v>
      </c>
      <c r="D82" s="30">
        <v>203</v>
      </c>
      <c r="E82" s="30">
        <v>203</v>
      </c>
      <c r="F82" s="31"/>
      <c r="G82" s="31"/>
      <c r="H82" s="150">
        <v>11.148</v>
      </c>
      <c r="I82" s="150">
        <v>9.15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317</v>
      </c>
      <c r="D83" s="30">
        <v>270</v>
      </c>
      <c r="E83" s="30">
        <v>270</v>
      </c>
      <c r="F83" s="31"/>
      <c r="G83" s="31"/>
      <c r="H83" s="150">
        <v>18.2</v>
      </c>
      <c r="I83" s="150">
        <v>15.3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547</v>
      </c>
      <c r="D84" s="38">
        <v>473</v>
      </c>
      <c r="E84" s="38">
        <v>473</v>
      </c>
      <c r="F84" s="39">
        <v>100</v>
      </c>
      <c r="G84" s="40"/>
      <c r="H84" s="151">
        <v>29.348</v>
      </c>
      <c r="I84" s="152">
        <v>24.450000000000003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10608</v>
      </c>
      <c r="D87" s="53">
        <v>11135</v>
      </c>
      <c r="E87" s="53"/>
      <c r="F87" s="54"/>
      <c r="G87" s="40"/>
      <c r="H87" s="155">
        <v>601.9639999999999</v>
      </c>
      <c r="I87" s="156">
        <v>595.8910000000001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6" zoomScaleSheetLayoutView="96" zoomScalePageLayoutView="0" workbookViewId="0" topLeftCell="A1">
      <selection activeCell="D7" sqref="C7:D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0.98</v>
      </c>
      <c r="I9" s="150">
        <v>1.1</v>
      </c>
      <c r="J9" s="150">
        <v>1.1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0.027</v>
      </c>
      <c r="I10" s="150">
        <v>0.03</v>
      </c>
      <c r="J10" s="150">
        <v>0.03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0.03</v>
      </c>
      <c r="I11" s="150">
        <v>0.03</v>
      </c>
      <c r="J11" s="150">
        <v>0.03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0.395</v>
      </c>
      <c r="I12" s="150">
        <v>0.395</v>
      </c>
      <c r="J12" s="150">
        <v>0.395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1.432</v>
      </c>
      <c r="I13" s="152">
        <v>1.5550000000000002</v>
      </c>
      <c r="J13" s="152">
        <v>1.5550000000000002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0.071</v>
      </c>
      <c r="I33" s="150">
        <v>0.07</v>
      </c>
      <c r="J33" s="150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28.591</v>
      </c>
      <c r="I36" s="150">
        <v>25.429</v>
      </c>
      <c r="J36" s="150">
        <v>41.53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28.662000000000003</v>
      </c>
      <c r="I37" s="152">
        <v>25.499</v>
      </c>
      <c r="J37" s="152">
        <v>41.6</v>
      </c>
      <c r="K37" s="41">
        <v>163.14365269226244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9.2</v>
      </c>
      <c r="I39" s="152">
        <v>8.9</v>
      </c>
      <c r="J39" s="152">
        <v>9.4</v>
      </c>
      <c r="K39" s="41">
        <v>105.61797752808988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289.001</v>
      </c>
      <c r="I61" s="150">
        <v>230.3</v>
      </c>
      <c r="J61" s="150">
        <v>229.653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141</v>
      </c>
      <c r="I62" s="150">
        <v>113.342</v>
      </c>
      <c r="J62" s="150">
        <v>125.935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1500.741</v>
      </c>
      <c r="I63" s="150">
        <v>1183.3</v>
      </c>
      <c r="J63" s="150">
        <v>1240.496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1930.742</v>
      </c>
      <c r="I64" s="152">
        <v>1526.942</v>
      </c>
      <c r="J64" s="152">
        <v>1596.084</v>
      </c>
      <c r="K64" s="41">
        <v>104.52813531882677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150.415</v>
      </c>
      <c r="I66" s="152">
        <v>123.74</v>
      </c>
      <c r="J66" s="152">
        <v>122</v>
      </c>
      <c r="K66" s="41">
        <v>98.59382576369808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0.8</v>
      </c>
      <c r="I68" s="150">
        <v>0.9</v>
      </c>
      <c r="J68" s="150">
        <v>0.9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0.05</v>
      </c>
      <c r="I69" s="150">
        <v>0.07</v>
      </c>
      <c r="J69" s="150">
        <v>0.07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0.8500000000000001</v>
      </c>
      <c r="I70" s="152">
        <v>0.97</v>
      </c>
      <c r="J70" s="152">
        <v>0.97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123.113</v>
      </c>
      <c r="I72" s="150">
        <v>102.781</v>
      </c>
      <c r="J72" s="150">
        <v>107.834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57.911</v>
      </c>
      <c r="I73" s="150">
        <v>37.173</v>
      </c>
      <c r="J73" s="150">
        <v>46.51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367.09</v>
      </c>
      <c r="I74" s="150">
        <v>332.823</v>
      </c>
      <c r="J74" s="150">
        <v>366.937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13.75</v>
      </c>
      <c r="I75" s="150">
        <v>10.772</v>
      </c>
      <c r="J75" s="150">
        <v>10.259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292.416</v>
      </c>
      <c r="I76" s="150">
        <v>231.259</v>
      </c>
      <c r="J76" s="150">
        <v>250.269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0.009</v>
      </c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87.87</v>
      </c>
      <c r="I78" s="150">
        <v>82.3</v>
      </c>
      <c r="J78" s="150">
        <v>52.545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854.237</v>
      </c>
      <c r="I79" s="150">
        <v>781.276</v>
      </c>
      <c r="J79" s="150">
        <v>830.068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1796.396</v>
      </c>
      <c r="I80" s="152">
        <v>1578.384</v>
      </c>
      <c r="J80" s="152">
        <v>1664.422</v>
      </c>
      <c r="K80" s="41">
        <v>105.45101825664732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9.072</v>
      </c>
      <c r="I82" s="150">
        <v>10.168</v>
      </c>
      <c r="J82" s="150">
        <v>10.168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3.6</v>
      </c>
      <c r="I83" s="150">
        <v>3.3</v>
      </c>
      <c r="J83" s="150">
        <v>3.3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12.671999999999999</v>
      </c>
      <c r="I84" s="152">
        <v>13.468</v>
      </c>
      <c r="J84" s="152">
        <v>13.468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3930.369</v>
      </c>
      <c r="I87" s="156">
        <v>3279.4579999999996</v>
      </c>
      <c r="J87" s="156">
        <v>3449.499</v>
      </c>
      <c r="K87" s="54">
        <f>IF(I87&gt;0,100*J87/I87,0)</f>
        <v>105.18503362445868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5</v>
      </c>
      <c r="I9" s="150">
        <v>5.5</v>
      </c>
      <c r="J9" s="150">
        <v>5.5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0.119</v>
      </c>
      <c r="I10" s="150">
        <v>0.125</v>
      </c>
      <c r="J10" s="150">
        <v>0.125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0.3</v>
      </c>
      <c r="I11" s="150">
        <v>0.3</v>
      </c>
      <c r="J11" s="150">
        <v>0.3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1.659</v>
      </c>
      <c r="I12" s="150">
        <v>1.659</v>
      </c>
      <c r="J12" s="150">
        <v>1.659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7.077999999999999</v>
      </c>
      <c r="I13" s="152">
        <v>7.584</v>
      </c>
      <c r="J13" s="152">
        <v>7.584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0.021</v>
      </c>
      <c r="I17" s="152">
        <v>0.021</v>
      </c>
      <c r="J17" s="152">
        <v>0.021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>
        <v>0.002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0.002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0.002</v>
      </c>
      <c r="I22" s="152"/>
      <c r="J22" s="152">
        <v>0.002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0.03</v>
      </c>
      <c r="I33" s="150">
        <v>0.03</v>
      </c>
      <c r="J33" s="150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0.109</v>
      </c>
      <c r="I36" s="150">
        <v>0.099</v>
      </c>
      <c r="J36" s="150">
        <v>0.095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0.139</v>
      </c>
      <c r="I37" s="152">
        <v>0.129</v>
      </c>
      <c r="J37" s="152">
        <v>0.125</v>
      </c>
      <c r="K37" s="41">
        <v>96.89922480620154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2.1</v>
      </c>
      <c r="I39" s="152">
        <v>1.9</v>
      </c>
      <c r="J39" s="152">
        <v>1.95</v>
      </c>
      <c r="K39" s="41">
        <v>102.63157894736842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326.007</v>
      </c>
      <c r="I61" s="150">
        <v>257</v>
      </c>
      <c r="J61" s="150">
        <v>296.36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1.22</v>
      </c>
      <c r="I62" s="150">
        <v>0.33</v>
      </c>
      <c r="J62" s="150">
        <v>0.321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1.793</v>
      </c>
      <c r="I63" s="150">
        <v>1.56</v>
      </c>
      <c r="J63" s="150">
        <v>1.436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329.02000000000004</v>
      </c>
      <c r="I64" s="152">
        <v>258.89</v>
      </c>
      <c r="J64" s="152">
        <v>298.117</v>
      </c>
      <c r="K64" s="41">
        <v>115.15199505581522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672.757</v>
      </c>
      <c r="I66" s="152">
        <v>547.908</v>
      </c>
      <c r="J66" s="152">
        <v>610</v>
      </c>
      <c r="K66" s="41">
        <v>111.33255948078875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56.283</v>
      </c>
      <c r="I72" s="150">
        <v>26.66</v>
      </c>
      <c r="J72" s="150">
        <v>28.245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0.543</v>
      </c>
      <c r="I73" s="150">
        <v>0.293</v>
      </c>
      <c r="J73" s="150">
        <v>0.283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0.408</v>
      </c>
      <c r="I74" s="150">
        <v>0.082</v>
      </c>
      <c r="J74" s="150">
        <v>0.133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0.979</v>
      </c>
      <c r="I75" s="150">
        <v>0.852</v>
      </c>
      <c r="J75" s="150">
        <v>0.816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0.542</v>
      </c>
      <c r="I76" s="150">
        <v>0.274</v>
      </c>
      <c r="J76" s="150">
        <v>3.41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74.616</v>
      </c>
      <c r="I78" s="150">
        <v>80.116</v>
      </c>
      <c r="J78" s="150">
        <v>74.346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0.93</v>
      </c>
      <c r="I79" s="150">
        <v>2.396</v>
      </c>
      <c r="J79" s="150">
        <v>2.357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134.30100000000002</v>
      </c>
      <c r="I80" s="152">
        <v>110.673</v>
      </c>
      <c r="J80" s="152">
        <v>109.59</v>
      </c>
      <c r="K80" s="41">
        <v>99.02144154400803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2.42</v>
      </c>
      <c r="I82" s="150">
        <v>2.977</v>
      </c>
      <c r="J82" s="150">
        <v>2.977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0.78</v>
      </c>
      <c r="I83" s="150">
        <v>0.97</v>
      </c>
      <c r="J83" s="150">
        <v>0.97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3.2</v>
      </c>
      <c r="I84" s="152">
        <v>3.947</v>
      </c>
      <c r="J84" s="152">
        <v>3.947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1148.618</v>
      </c>
      <c r="I87" s="156">
        <v>931.052</v>
      </c>
      <c r="J87" s="156">
        <v>1031.3359999999998</v>
      </c>
      <c r="K87" s="54">
        <f>IF(I87&gt;0,100*J87/I87,0)</f>
        <v>110.77104178928779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21.736</v>
      </c>
      <c r="I9" s="150">
        <v>23.348</v>
      </c>
      <c r="J9" s="150">
        <v>23.348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13.614</v>
      </c>
      <c r="I10" s="150">
        <v>18.5</v>
      </c>
      <c r="J10" s="150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9.175</v>
      </c>
      <c r="I11" s="150">
        <v>13.3</v>
      </c>
      <c r="J11" s="150">
        <v>13.3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10.756</v>
      </c>
      <c r="I12" s="150">
        <v>10.1</v>
      </c>
      <c r="J12" s="150">
        <v>10.1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55.281000000000006</v>
      </c>
      <c r="I13" s="152">
        <v>65.24799999999999</v>
      </c>
      <c r="J13" s="152">
        <v>65.24799999999999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14.76</v>
      </c>
      <c r="I15" s="152">
        <v>17.41</v>
      </c>
      <c r="J15" s="152">
        <v>17.41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0.101</v>
      </c>
      <c r="I17" s="152">
        <v>0.202</v>
      </c>
      <c r="J17" s="152">
        <v>0.19</v>
      </c>
      <c r="K17" s="41">
        <v>94.05940594059405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0.18</v>
      </c>
      <c r="I19" s="150">
        <v>0.19</v>
      </c>
      <c r="J19" s="150">
        <v>0.185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7.386</v>
      </c>
      <c r="I20" s="150">
        <v>9</v>
      </c>
      <c r="J20" s="150">
        <v>6.5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0.63</v>
      </c>
      <c r="I21" s="150">
        <v>0.6</v>
      </c>
      <c r="J21" s="150">
        <v>0.5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8.196</v>
      </c>
      <c r="I22" s="152">
        <v>9.79</v>
      </c>
      <c r="J22" s="152">
        <v>7.185</v>
      </c>
      <c r="K22" s="41">
        <v>73.39121552604699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0.227</v>
      </c>
      <c r="I24" s="152">
        <v>0.4</v>
      </c>
      <c r="J24" s="152">
        <v>0.08</v>
      </c>
      <c r="K24" s="41">
        <v>20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0.309</v>
      </c>
      <c r="I34" s="150">
        <v>0.3</v>
      </c>
      <c r="J34" s="150">
        <v>0.35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0.309</v>
      </c>
      <c r="I37" s="152">
        <v>0.3</v>
      </c>
      <c r="J37" s="152">
        <v>0.35</v>
      </c>
      <c r="K37" s="41">
        <v>116.66666666666667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0.37</v>
      </c>
      <c r="I41" s="150">
        <v>0.202</v>
      </c>
      <c r="J41" s="150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>
        <v>0.115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0.096</v>
      </c>
      <c r="I49" s="150">
        <v>0.08</v>
      </c>
      <c r="J49" s="150">
        <v>0.096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0.46599999999999997</v>
      </c>
      <c r="I50" s="152">
        <v>0.28200000000000003</v>
      </c>
      <c r="J50" s="152">
        <v>0.41100000000000003</v>
      </c>
      <c r="K50" s="41">
        <v>145.74468085106383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79.34</v>
      </c>
      <c r="I87" s="156">
        <v>93.63199999999998</v>
      </c>
      <c r="J87" s="156">
        <v>90.87399999999998</v>
      </c>
      <c r="K87" s="54">
        <f>IF(I87&gt;0,100*J87/I87,0)</f>
        <v>97.05442583732058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</v>
      </c>
      <c r="E9" s="30">
        <v>4</v>
      </c>
      <c r="F9" s="31"/>
      <c r="G9" s="31"/>
      <c r="H9" s="150"/>
      <c r="I9" s="150">
        <v>0.025</v>
      </c>
      <c r="J9" s="150">
        <v>0.005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>
        <v>4</v>
      </c>
      <c r="E13" s="38">
        <v>4</v>
      </c>
      <c r="F13" s="39">
        <v>100</v>
      </c>
      <c r="G13" s="40"/>
      <c r="H13" s="151"/>
      <c r="I13" s="152">
        <v>0.025</v>
      </c>
      <c r="J13" s="152">
        <v>0.005</v>
      </c>
      <c r="K13" s="41">
        <v>20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842</v>
      </c>
      <c r="D24" s="38">
        <v>382</v>
      </c>
      <c r="E24" s="38">
        <v>310</v>
      </c>
      <c r="F24" s="39">
        <v>81.15183246073299</v>
      </c>
      <c r="G24" s="40"/>
      <c r="H24" s="151">
        <v>3.057</v>
      </c>
      <c r="I24" s="152">
        <v>1.164</v>
      </c>
      <c r="J24" s="152">
        <v>0.969</v>
      </c>
      <c r="K24" s="41">
        <v>83.24742268041237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48</v>
      </c>
      <c r="D26" s="38">
        <v>50</v>
      </c>
      <c r="E26" s="38">
        <v>30</v>
      </c>
      <c r="F26" s="39">
        <v>60</v>
      </c>
      <c r="G26" s="40"/>
      <c r="H26" s="151">
        <v>0.253</v>
      </c>
      <c r="I26" s="152">
        <v>0.2</v>
      </c>
      <c r="J26" s="152">
        <v>0.12</v>
      </c>
      <c r="K26" s="41">
        <v>60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5823</v>
      </c>
      <c r="D28" s="30">
        <v>2778</v>
      </c>
      <c r="E28" s="30">
        <v>1704</v>
      </c>
      <c r="F28" s="31"/>
      <c r="G28" s="31"/>
      <c r="H28" s="150">
        <v>21.459</v>
      </c>
      <c r="I28" s="150">
        <v>7.64</v>
      </c>
      <c r="J28" s="150">
        <v>7.48</v>
      </c>
      <c r="K28" s="32"/>
    </row>
    <row r="29" spans="1:11" s="33" customFormat="1" ht="11.25" customHeight="1">
      <c r="A29" s="35" t="s">
        <v>21</v>
      </c>
      <c r="B29" s="29"/>
      <c r="C29" s="30">
        <v>1853</v>
      </c>
      <c r="D29" s="30">
        <v>1493</v>
      </c>
      <c r="E29" s="30">
        <v>1493</v>
      </c>
      <c r="F29" s="31"/>
      <c r="G29" s="31"/>
      <c r="H29" s="150">
        <v>2.529</v>
      </c>
      <c r="I29" s="150">
        <v>1.868</v>
      </c>
      <c r="J29" s="150">
        <v>2.509</v>
      </c>
      <c r="K29" s="32"/>
    </row>
    <row r="30" spans="1:11" s="33" customFormat="1" ht="11.25" customHeight="1">
      <c r="A30" s="35" t="s">
        <v>22</v>
      </c>
      <c r="B30" s="29"/>
      <c r="C30" s="30">
        <v>102465</v>
      </c>
      <c r="D30" s="30">
        <v>73542</v>
      </c>
      <c r="E30" s="30">
        <v>57515</v>
      </c>
      <c r="F30" s="31"/>
      <c r="G30" s="31"/>
      <c r="H30" s="150">
        <v>207.966</v>
      </c>
      <c r="I30" s="150">
        <v>155.086</v>
      </c>
      <c r="J30" s="150">
        <v>161.318</v>
      </c>
      <c r="K30" s="32"/>
    </row>
    <row r="31" spans="1:11" s="42" customFormat="1" ht="11.25" customHeight="1">
      <c r="A31" s="43" t="s">
        <v>23</v>
      </c>
      <c r="B31" s="37"/>
      <c r="C31" s="38">
        <v>110141</v>
      </c>
      <c r="D31" s="38">
        <v>77813</v>
      </c>
      <c r="E31" s="38">
        <v>60712</v>
      </c>
      <c r="F31" s="39">
        <v>78.02295246295606</v>
      </c>
      <c r="G31" s="40"/>
      <c r="H31" s="151">
        <v>231.954</v>
      </c>
      <c r="I31" s="152">
        <v>164.59400000000002</v>
      </c>
      <c r="J31" s="152">
        <v>171.30700000000002</v>
      </c>
      <c r="K31" s="41">
        <v>104.07852048069795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56</v>
      </c>
      <c r="E33" s="30">
        <v>60</v>
      </c>
      <c r="F33" s="31"/>
      <c r="G33" s="31"/>
      <c r="H33" s="150">
        <v>0.445</v>
      </c>
      <c r="I33" s="150">
        <v>0.264</v>
      </c>
      <c r="J33" s="150">
        <v>0.3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/>
      <c r="E34" s="30">
        <v>15</v>
      </c>
      <c r="F34" s="31"/>
      <c r="G34" s="31"/>
      <c r="H34" s="150">
        <v>0.106</v>
      </c>
      <c r="I34" s="150"/>
      <c r="J34" s="150">
        <v>0.04</v>
      </c>
      <c r="K34" s="32"/>
    </row>
    <row r="35" spans="1:11" s="33" customFormat="1" ht="11.25" customHeight="1">
      <c r="A35" s="35" t="s">
        <v>26</v>
      </c>
      <c r="B35" s="29"/>
      <c r="C35" s="30">
        <v>103</v>
      </c>
      <c r="D35" s="30">
        <v>100</v>
      </c>
      <c r="E35" s="30">
        <v>100</v>
      </c>
      <c r="F35" s="31"/>
      <c r="G35" s="31"/>
      <c r="H35" s="150">
        <v>0.44</v>
      </c>
      <c r="I35" s="150">
        <v>0.3</v>
      </c>
      <c r="J35" s="150">
        <v>0.335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22</v>
      </c>
      <c r="E36" s="30">
        <v>25</v>
      </c>
      <c r="F36" s="31"/>
      <c r="G36" s="31"/>
      <c r="H36" s="150">
        <v>0.04</v>
      </c>
      <c r="I36" s="150">
        <v>0.017</v>
      </c>
      <c r="J36" s="150">
        <v>0.065</v>
      </c>
      <c r="K36" s="32"/>
    </row>
    <row r="37" spans="1:11" s="42" customFormat="1" ht="11.25" customHeight="1">
      <c r="A37" s="36" t="s">
        <v>28</v>
      </c>
      <c r="B37" s="37"/>
      <c r="C37" s="38">
        <v>231</v>
      </c>
      <c r="D37" s="38">
        <v>178</v>
      </c>
      <c r="E37" s="38">
        <v>200</v>
      </c>
      <c r="F37" s="39">
        <v>112.35955056179775</v>
      </c>
      <c r="G37" s="40"/>
      <c r="H37" s="151">
        <v>1.0310000000000001</v>
      </c>
      <c r="I37" s="152">
        <v>0.5810000000000001</v>
      </c>
      <c r="J37" s="152">
        <v>0.74</v>
      </c>
      <c r="K37" s="41">
        <v>127.36660929432013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66</v>
      </c>
      <c r="D41" s="30"/>
      <c r="E41" s="30">
        <v>5</v>
      </c>
      <c r="F41" s="31"/>
      <c r="G41" s="31"/>
      <c r="H41" s="150">
        <v>0.3</v>
      </c>
      <c r="I41" s="150"/>
      <c r="J41" s="150">
        <v>0.029</v>
      </c>
      <c r="K41" s="32"/>
    </row>
    <row r="42" spans="1:11" s="33" customFormat="1" ht="11.25" customHeight="1">
      <c r="A42" s="35" t="s">
        <v>31</v>
      </c>
      <c r="B42" s="29"/>
      <c r="C42" s="30">
        <v>623</v>
      </c>
      <c r="D42" s="30">
        <v>649</v>
      </c>
      <c r="E42" s="30">
        <v>341</v>
      </c>
      <c r="F42" s="31"/>
      <c r="G42" s="31"/>
      <c r="H42" s="150">
        <v>2.163</v>
      </c>
      <c r="I42" s="150">
        <v>2.192</v>
      </c>
      <c r="J42" s="150">
        <v>1.607</v>
      </c>
      <c r="K42" s="32"/>
    </row>
    <row r="43" spans="1:11" s="33" customFormat="1" ht="11.25" customHeight="1">
      <c r="A43" s="35" t="s">
        <v>32</v>
      </c>
      <c r="B43" s="29"/>
      <c r="C43" s="30">
        <v>1040</v>
      </c>
      <c r="D43" s="30">
        <v>260</v>
      </c>
      <c r="E43" s="30">
        <v>180</v>
      </c>
      <c r="F43" s="31"/>
      <c r="G43" s="31"/>
      <c r="H43" s="150">
        <v>6.227</v>
      </c>
      <c r="I43" s="150">
        <v>1.278</v>
      </c>
      <c r="J43" s="150">
        <v>0.987</v>
      </c>
      <c r="K43" s="32"/>
    </row>
    <row r="44" spans="1:11" s="33" customFormat="1" ht="11.25" customHeight="1">
      <c r="A44" s="35" t="s">
        <v>33</v>
      </c>
      <c r="B44" s="29"/>
      <c r="C44" s="30">
        <v>417</v>
      </c>
      <c r="D44" s="30">
        <v>329</v>
      </c>
      <c r="E44" s="30">
        <v>154</v>
      </c>
      <c r="F44" s="31"/>
      <c r="G44" s="31"/>
      <c r="H44" s="150">
        <v>2.17</v>
      </c>
      <c r="I44" s="150">
        <v>1.224</v>
      </c>
      <c r="J44" s="150">
        <v>0.648</v>
      </c>
      <c r="K44" s="32"/>
    </row>
    <row r="45" spans="1:11" s="33" customFormat="1" ht="11.25" customHeight="1">
      <c r="A45" s="35" t="s">
        <v>34</v>
      </c>
      <c r="B45" s="29"/>
      <c r="C45" s="30">
        <v>155</v>
      </c>
      <c r="D45" s="30">
        <v>93</v>
      </c>
      <c r="E45" s="30">
        <v>55</v>
      </c>
      <c r="F45" s="31"/>
      <c r="G45" s="31"/>
      <c r="H45" s="150">
        <v>0.623</v>
      </c>
      <c r="I45" s="150">
        <v>0.242</v>
      </c>
      <c r="J45" s="150">
        <v>0.212</v>
      </c>
      <c r="K45" s="32"/>
    </row>
    <row r="46" spans="1:11" s="33" customFormat="1" ht="11.25" customHeight="1">
      <c r="A46" s="35" t="s">
        <v>35</v>
      </c>
      <c r="B46" s="29"/>
      <c r="C46" s="30">
        <v>51</v>
      </c>
      <c r="D46" s="30">
        <v>68</v>
      </c>
      <c r="E46" s="30">
        <v>8</v>
      </c>
      <c r="F46" s="31"/>
      <c r="G46" s="31"/>
      <c r="H46" s="150">
        <v>0.169</v>
      </c>
      <c r="I46" s="150">
        <v>0.193</v>
      </c>
      <c r="J46" s="150">
        <v>0.025</v>
      </c>
      <c r="K46" s="32"/>
    </row>
    <row r="47" spans="1:11" s="33" customFormat="1" ht="11.25" customHeight="1">
      <c r="A47" s="35" t="s">
        <v>36</v>
      </c>
      <c r="B47" s="29"/>
      <c r="C47" s="30">
        <v>162</v>
      </c>
      <c r="D47" s="30">
        <v>102</v>
      </c>
      <c r="E47" s="30">
        <v>17</v>
      </c>
      <c r="F47" s="31"/>
      <c r="G47" s="31"/>
      <c r="H47" s="150">
        <v>0.439</v>
      </c>
      <c r="I47" s="150">
        <v>0.362</v>
      </c>
      <c r="J47" s="150">
        <v>0.084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1243</v>
      </c>
      <c r="E48" s="30">
        <v>754</v>
      </c>
      <c r="F48" s="31"/>
      <c r="G48" s="31"/>
      <c r="H48" s="150">
        <v>7.905</v>
      </c>
      <c r="I48" s="150">
        <v>3.916</v>
      </c>
      <c r="J48" s="150">
        <v>3.365</v>
      </c>
      <c r="K48" s="32"/>
    </row>
    <row r="49" spans="1:11" s="33" customFormat="1" ht="11.25" customHeight="1">
      <c r="A49" s="35" t="s">
        <v>38</v>
      </c>
      <c r="B49" s="29"/>
      <c r="C49" s="30">
        <v>416</v>
      </c>
      <c r="D49" s="30">
        <v>238</v>
      </c>
      <c r="E49" s="30">
        <v>165</v>
      </c>
      <c r="F49" s="31"/>
      <c r="G49" s="31"/>
      <c r="H49" s="150">
        <v>1.974</v>
      </c>
      <c r="I49" s="150">
        <v>0.72</v>
      </c>
      <c r="J49" s="150">
        <v>0.803</v>
      </c>
      <c r="K49" s="32"/>
    </row>
    <row r="50" spans="1:11" s="42" customFormat="1" ht="11.25" customHeight="1">
      <c r="A50" s="43" t="s">
        <v>39</v>
      </c>
      <c r="B50" s="37"/>
      <c r="C50" s="38">
        <v>4968</v>
      </c>
      <c r="D50" s="38">
        <v>2982</v>
      </c>
      <c r="E50" s="38">
        <v>1679</v>
      </c>
      <c r="F50" s="39">
        <v>56.30449362843729</v>
      </c>
      <c r="G50" s="40"/>
      <c r="H50" s="151">
        <v>21.97</v>
      </c>
      <c r="I50" s="152">
        <v>10.127</v>
      </c>
      <c r="J50" s="152">
        <v>7.760000000000001</v>
      </c>
      <c r="K50" s="41">
        <v>76.62683914288536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276</v>
      </c>
      <c r="D52" s="38">
        <v>276</v>
      </c>
      <c r="E52" s="38">
        <v>188</v>
      </c>
      <c r="F52" s="39">
        <v>68.1159420289855</v>
      </c>
      <c r="G52" s="40"/>
      <c r="H52" s="151">
        <v>1.022</v>
      </c>
      <c r="I52" s="152">
        <v>1.022</v>
      </c>
      <c r="J52" s="152">
        <v>0.399</v>
      </c>
      <c r="K52" s="41">
        <v>39.041095890410965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1624</v>
      </c>
      <c r="D54" s="30">
        <v>274</v>
      </c>
      <c r="E54" s="30">
        <v>498</v>
      </c>
      <c r="F54" s="31"/>
      <c r="G54" s="31"/>
      <c r="H54" s="150">
        <v>10.784</v>
      </c>
      <c r="I54" s="150">
        <v>1.944</v>
      </c>
      <c r="J54" s="150">
        <v>3.517</v>
      </c>
      <c r="K54" s="32"/>
    </row>
    <row r="55" spans="1:11" s="33" customFormat="1" ht="11.25" customHeight="1">
      <c r="A55" s="35" t="s">
        <v>42</v>
      </c>
      <c r="B55" s="29"/>
      <c r="C55" s="30">
        <v>272</v>
      </c>
      <c r="D55" s="30">
        <v>329</v>
      </c>
      <c r="E55" s="30">
        <v>200</v>
      </c>
      <c r="F55" s="31"/>
      <c r="G55" s="31"/>
      <c r="H55" s="150">
        <v>0.908</v>
      </c>
      <c r="I55" s="150">
        <v>0.592</v>
      </c>
      <c r="J55" s="150">
        <v>0.9</v>
      </c>
      <c r="K55" s="32"/>
    </row>
    <row r="56" spans="1:11" s="33" customFormat="1" ht="11.25" customHeight="1">
      <c r="A56" s="35" t="s">
        <v>43</v>
      </c>
      <c r="B56" s="29"/>
      <c r="C56" s="30">
        <v>592</v>
      </c>
      <c r="D56" s="30">
        <v>315</v>
      </c>
      <c r="E56" s="30">
        <v>660</v>
      </c>
      <c r="F56" s="31"/>
      <c r="G56" s="31"/>
      <c r="H56" s="150">
        <v>1.36</v>
      </c>
      <c r="I56" s="150">
        <v>0.705</v>
      </c>
      <c r="J56" s="150">
        <v>0.67</v>
      </c>
      <c r="K56" s="32"/>
    </row>
    <row r="57" spans="1:11" s="33" customFormat="1" ht="11.25" customHeight="1">
      <c r="A57" s="35" t="s">
        <v>44</v>
      </c>
      <c r="B57" s="29"/>
      <c r="C57" s="30">
        <v>988</v>
      </c>
      <c r="D57" s="30">
        <v>193</v>
      </c>
      <c r="E57" s="30">
        <v>156</v>
      </c>
      <c r="F57" s="31"/>
      <c r="G57" s="31"/>
      <c r="H57" s="150">
        <v>1.005</v>
      </c>
      <c r="I57" s="150">
        <v>0.29</v>
      </c>
      <c r="J57" s="150">
        <v>0.234</v>
      </c>
      <c r="K57" s="32"/>
    </row>
    <row r="58" spans="1:11" s="33" customFormat="1" ht="11.25" customHeight="1">
      <c r="A58" s="35" t="s">
        <v>45</v>
      </c>
      <c r="B58" s="29"/>
      <c r="C58" s="30">
        <v>3716</v>
      </c>
      <c r="D58" s="30">
        <v>2356</v>
      </c>
      <c r="E58" s="30">
        <v>3739</v>
      </c>
      <c r="F58" s="31"/>
      <c r="G58" s="31"/>
      <c r="H58" s="150">
        <v>12.316</v>
      </c>
      <c r="I58" s="150">
        <v>3.332</v>
      </c>
      <c r="J58" s="150">
        <v>4.2</v>
      </c>
      <c r="K58" s="32"/>
    </row>
    <row r="59" spans="1:11" s="42" customFormat="1" ht="11.25" customHeight="1">
      <c r="A59" s="36" t="s">
        <v>46</v>
      </c>
      <c r="B59" s="37"/>
      <c r="C59" s="38">
        <v>7192</v>
      </c>
      <c r="D59" s="38">
        <v>3467</v>
      </c>
      <c r="E59" s="38">
        <v>5253</v>
      </c>
      <c r="F59" s="39">
        <v>151.51427747331988</v>
      </c>
      <c r="G59" s="40"/>
      <c r="H59" s="151">
        <v>26.372999999999998</v>
      </c>
      <c r="I59" s="152">
        <v>6.8629999999999995</v>
      </c>
      <c r="J59" s="152">
        <v>9.521</v>
      </c>
      <c r="K59" s="41">
        <v>138.72941862159408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40</v>
      </c>
      <c r="D61" s="30">
        <v>25</v>
      </c>
      <c r="E61" s="30">
        <v>50</v>
      </c>
      <c r="F61" s="31"/>
      <c r="G61" s="31"/>
      <c r="H61" s="150">
        <v>0.058</v>
      </c>
      <c r="I61" s="150">
        <v>0.048</v>
      </c>
      <c r="J61" s="150">
        <v>0.125</v>
      </c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54</v>
      </c>
      <c r="E62" s="30">
        <v>52</v>
      </c>
      <c r="F62" s="31"/>
      <c r="G62" s="31"/>
      <c r="H62" s="150">
        <v>0.08</v>
      </c>
      <c r="I62" s="150">
        <v>0.085</v>
      </c>
      <c r="J62" s="150">
        <v>0.117</v>
      </c>
      <c r="K62" s="32"/>
    </row>
    <row r="63" spans="1:11" s="33" customFormat="1" ht="11.25" customHeight="1">
      <c r="A63" s="35" t="s">
        <v>49</v>
      </c>
      <c r="B63" s="29"/>
      <c r="C63" s="30">
        <v>56</v>
      </c>
      <c r="D63" s="30">
        <v>96</v>
      </c>
      <c r="E63" s="30">
        <v>95</v>
      </c>
      <c r="F63" s="31"/>
      <c r="G63" s="31"/>
      <c r="H63" s="150">
        <v>0.151</v>
      </c>
      <c r="I63" s="150">
        <v>0.161</v>
      </c>
      <c r="J63" s="150">
        <v>0.287</v>
      </c>
      <c r="K63" s="32"/>
    </row>
    <row r="64" spans="1:11" s="42" customFormat="1" ht="11.25" customHeight="1">
      <c r="A64" s="36" t="s">
        <v>50</v>
      </c>
      <c r="B64" s="37"/>
      <c r="C64" s="38">
        <v>156</v>
      </c>
      <c r="D64" s="38">
        <v>175</v>
      </c>
      <c r="E64" s="38">
        <v>197</v>
      </c>
      <c r="F64" s="39">
        <v>112.57142857142857</v>
      </c>
      <c r="G64" s="40"/>
      <c r="H64" s="151">
        <v>0.28900000000000003</v>
      </c>
      <c r="I64" s="152">
        <v>0.29400000000000004</v>
      </c>
      <c r="J64" s="152">
        <v>0.5289999999999999</v>
      </c>
      <c r="K64" s="41">
        <v>179.9319727891156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221</v>
      </c>
      <c r="D66" s="38">
        <v>196</v>
      </c>
      <c r="E66" s="38">
        <v>197</v>
      </c>
      <c r="F66" s="39">
        <v>100.51020408163265</v>
      </c>
      <c r="G66" s="40"/>
      <c r="H66" s="151">
        <v>0.382</v>
      </c>
      <c r="I66" s="152">
        <v>0.126</v>
      </c>
      <c r="J66" s="152">
        <v>0.403</v>
      </c>
      <c r="K66" s="41">
        <v>319.8412698412699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8544</v>
      </c>
      <c r="D68" s="30">
        <v>5600</v>
      </c>
      <c r="E68" s="30">
        <v>5000</v>
      </c>
      <c r="F68" s="31"/>
      <c r="G68" s="31"/>
      <c r="H68" s="150">
        <v>33.395</v>
      </c>
      <c r="I68" s="150">
        <v>13</v>
      </c>
      <c r="J68" s="150">
        <v>14</v>
      </c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150</v>
      </c>
      <c r="E69" s="30">
        <v>150</v>
      </c>
      <c r="F69" s="31"/>
      <c r="G69" s="31"/>
      <c r="H69" s="150">
        <v>0.104</v>
      </c>
      <c r="I69" s="150">
        <v>0.3</v>
      </c>
      <c r="J69" s="150">
        <v>0.3</v>
      </c>
      <c r="K69" s="32"/>
    </row>
    <row r="70" spans="1:11" s="42" customFormat="1" ht="11.25" customHeight="1">
      <c r="A70" s="36" t="s">
        <v>54</v>
      </c>
      <c r="B70" s="37"/>
      <c r="C70" s="38">
        <v>8577</v>
      </c>
      <c r="D70" s="38">
        <v>5750</v>
      </c>
      <c r="E70" s="38">
        <v>5150</v>
      </c>
      <c r="F70" s="39">
        <v>89.56521739130434</v>
      </c>
      <c r="G70" s="40"/>
      <c r="H70" s="151">
        <v>33.499</v>
      </c>
      <c r="I70" s="152">
        <v>13.3</v>
      </c>
      <c r="J70" s="152">
        <v>14.3</v>
      </c>
      <c r="K70" s="41">
        <v>107.5187969924812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233</v>
      </c>
      <c r="D72" s="30">
        <v>148</v>
      </c>
      <c r="E72" s="30">
        <v>117</v>
      </c>
      <c r="F72" s="31"/>
      <c r="G72" s="31"/>
      <c r="H72" s="150">
        <v>0.154</v>
      </c>
      <c r="I72" s="150">
        <v>0.118</v>
      </c>
      <c r="J72" s="150">
        <v>0.158</v>
      </c>
      <c r="K72" s="32"/>
    </row>
    <row r="73" spans="1:11" s="33" customFormat="1" ht="11.25" customHeight="1">
      <c r="A73" s="35" t="s">
        <v>56</v>
      </c>
      <c r="B73" s="29"/>
      <c r="C73" s="30">
        <v>58847</v>
      </c>
      <c r="D73" s="30">
        <v>42713</v>
      </c>
      <c r="E73" s="30">
        <v>45665</v>
      </c>
      <c r="F73" s="31"/>
      <c r="G73" s="31"/>
      <c r="H73" s="150">
        <v>192.846</v>
      </c>
      <c r="I73" s="150">
        <v>139.97</v>
      </c>
      <c r="J73" s="150">
        <v>149.645</v>
      </c>
      <c r="K73" s="32"/>
    </row>
    <row r="74" spans="1:11" s="33" customFormat="1" ht="11.25" customHeight="1">
      <c r="A74" s="35" t="s">
        <v>57</v>
      </c>
      <c r="B74" s="29"/>
      <c r="C74" s="30">
        <v>48934</v>
      </c>
      <c r="D74" s="30">
        <v>36245</v>
      </c>
      <c r="E74" s="30">
        <v>35930</v>
      </c>
      <c r="F74" s="31"/>
      <c r="G74" s="31"/>
      <c r="H74" s="150">
        <v>254.457</v>
      </c>
      <c r="I74" s="150">
        <v>95.595</v>
      </c>
      <c r="J74" s="150">
        <v>133.057</v>
      </c>
      <c r="K74" s="32"/>
    </row>
    <row r="75" spans="1:11" s="33" customFormat="1" ht="11.25" customHeight="1">
      <c r="A75" s="35" t="s">
        <v>58</v>
      </c>
      <c r="B75" s="29"/>
      <c r="C75" s="30">
        <v>2739</v>
      </c>
      <c r="D75" s="30">
        <v>1663</v>
      </c>
      <c r="E75" s="30">
        <v>1529</v>
      </c>
      <c r="F75" s="31"/>
      <c r="G75" s="31"/>
      <c r="H75" s="150">
        <v>5.437</v>
      </c>
      <c r="I75" s="150">
        <v>3.312</v>
      </c>
      <c r="J75" s="150">
        <v>2.768</v>
      </c>
      <c r="K75" s="32"/>
    </row>
    <row r="76" spans="1:11" s="33" customFormat="1" ht="11.25" customHeight="1">
      <c r="A76" s="35" t="s">
        <v>59</v>
      </c>
      <c r="B76" s="29"/>
      <c r="C76" s="30">
        <v>11573</v>
      </c>
      <c r="D76" s="30">
        <v>9706</v>
      </c>
      <c r="E76" s="30">
        <v>9197</v>
      </c>
      <c r="F76" s="31"/>
      <c r="G76" s="31"/>
      <c r="H76" s="150">
        <v>44.604</v>
      </c>
      <c r="I76" s="150">
        <v>34.699</v>
      </c>
      <c r="J76" s="150">
        <v>29.89</v>
      </c>
      <c r="K76" s="32"/>
    </row>
    <row r="77" spans="1:11" s="33" customFormat="1" ht="11.25" customHeight="1">
      <c r="A77" s="35" t="s">
        <v>60</v>
      </c>
      <c r="B77" s="29"/>
      <c r="C77" s="30">
        <v>6077</v>
      </c>
      <c r="D77" s="30">
        <v>4505</v>
      </c>
      <c r="E77" s="30">
        <v>4164</v>
      </c>
      <c r="F77" s="31"/>
      <c r="G77" s="31"/>
      <c r="H77" s="150">
        <v>27.384</v>
      </c>
      <c r="I77" s="150">
        <v>13.6</v>
      </c>
      <c r="J77" s="150">
        <v>14.604</v>
      </c>
      <c r="K77" s="32"/>
    </row>
    <row r="78" spans="1:11" s="33" customFormat="1" ht="11.25" customHeight="1">
      <c r="A78" s="35" t="s">
        <v>61</v>
      </c>
      <c r="B78" s="29"/>
      <c r="C78" s="30">
        <v>15255</v>
      </c>
      <c r="D78" s="30">
        <v>11642</v>
      </c>
      <c r="E78" s="30">
        <v>11410</v>
      </c>
      <c r="F78" s="31"/>
      <c r="G78" s="31"/>
      <c r="H78" s="150">
        <v>57.025</v>
      </c>
      <c r="I78" s="150">
        <v>31.515</v>
      </c>
      <c r="J78" s="150">
        <v>29.666</v>
      </c>
      <c r="K78" s="32"/>
    </row>
    <row r="79" spans="1:11" s="33" customFormat="1" ht="11.25" customHeight="1">
      <c r="A79" s="35" t="s">
        <v>62</v>
      </c>
      <c r="B79" s="29"/>
      <c r="C79" s="30">
        <v>98298</v>
      </c>
      <c r="D79" s="30">
        <v>67674</v>
      </c>
      <c r="E79" s="30">
        <v>72200</v>
      </c>
      <c r="F79" s="31"/>
      <c r="G79" s="31"/>
      <c r="H79" s="150">
        <v>380.757</v>
      </c>
      <c r="I79" s="150">
        <v>216.557</v>
      </c>
      <c r="J79" s="150">
        <v>259.92</v>
      </c>
      <c r="K79" s="32"/>
    </row>
    <row r="80" spans="1:11" s="42" customFormat="1" ht="11.25" customHeight="1">
      <c r="A80" s="43" t="s">
        <v>63</v>
      </c>
      <c r="B80" s="37"/>
      <c r="C80" s="38">
        <v>241956</v>
      </c>
      <c r="D80" s="38">
        <v>174296</v>
      </c>
      <c r="E80" s="38">
        <v>180212</v>
      </c>
      <c r="F80" s="39">
        <v>103.3942259145362</v>
      </c>
      <c r="G80" s="40"/>
      <c r="H80" s="151">
        <v>962.664</v>
      </c>
      <c r="I80" s="152">
        <v>535.366</v>
      </c>
      <c r="J80" s="152">
        <v>619.708</v>
      </c>
      <c r="K80" s="41">
        <v>115.7540822540094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374608</v>
      </c>
      <c r="D87" s="53">
        <v>265569</v>
      </c>
      <c r="E87" s="53">
        <v>254132</v>
      </c>
      <c r="F87" s="54">
        <f>IF(D87&gt;0,100*E87/D87,0)</f>
        <v>95.69339794930885</v>
      </c>
      <c r="G87" s="40"/>
      <c r="H87" s="155">
        <v>1282.494</v>
      </c>
      <c r="I87" s="156">
        <v>733.662</v>
      </c>
      <c r="J87" s="156">
        <v>825.761</v>
      </c>
      <c r="K87" s="54">
        <f>IF(I87&gt;0,100*J87/I87,0)</f>
        <v>112.55332837192057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19.271</v>
      </c>
      <c r="I9" s="150">
        <v>24</v>
      </c>
      <c r="J9" s="150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14.177</v>
      </c>
      <c r="I10" s="150">
        <v>18</v>
      </c>
      <c r="J10" s="150">
        <v>18.5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6.923</v>
      </c>
      <c r="I11" s="150">
        <v>11.5</v>
      </c>
      <c r="J11" s="150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9.538</v>
      </c>
      <c r="I12" s="150">
        <v>6.5</v>
      </c>
      <c r="J12" s="150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49.909000000000006</v>
      </c>
      <c r="I13" s="152">
        <v>60</v>
      </c>
      <c r="J13" s="152">
        <v>60.5</v>
      </c>
      <c r="K13" s="41">
        <v>100.83333333333333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1.312</v>
      </c>
      <c r="I15" s="152">
        <v>2.006</v>
      </c>
      <c r="J15" s="152">
        <v>2.006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0.046</v>
      </c>
      <c r="I17" s="152">
        <v>0.091</v>
      </c>
      <c r="J17" s="152">
        <v>0.423</v>
      </c>
      <c r="K17" s="41">
        <v>464.8351648351648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0.424</v>
      </c>
      <c r="I19" s="150">
        <v>0.345</v>
      </c>
      <c r="J19" s="150">
        <v>0.335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0.914</v>
      </c>
      <c r="I20" s="150">
        <v>1</v>
      </c>
      <c r="J20" s="150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1.4</v>
      </c>
      <c r="I21" s="150">
        <v>1.5</v>
      </c>
      <c r="J21" s="150">
        <v>1.5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2.738</v>
      </c>
      <c r="I22" s="152">
        <v>2.8449999999999998</v>
      </c>
      <c r="J22" s="152">
        <v>2.7350000000000003</v>
      </c>
      <c r="K22" s="41">
        <v>96.13356766256594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11.673</v>
      </c>
      <c r="I24" s="152">
        <v>11.288</v>
      </c>
      <c r="J24" s="152">
        <v>11.25</v>
      </c>
      <c r="K24" s="41">
        <v>99.66335931963147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9.794</v>
      </c>
      <c r="I26" s="152">
        <v>10</v>
      </c>
      <c r="J26" s="152">
        <v>11.5</v>
      </c>
      <c r="K26" s="41">
        <v>115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17.238</v>
      </c>
      <c r="I28" s="150">
        <v>16.226</v>
      </c>
      <c r="J28" s="150">
        <v>13.992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1.98</v>
      </c>
      <c r="I29" s="150">
        <v>0.784</v>
      </c>
      <c r="J29" s="150">
        <v>3.987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46.773</v>
      </c>
      <c r="I30" s="150">
        <v>106.622</v>
      </c>
      <c r="J30" s="150">
        <v>67.811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65.991</v>
      </c>
      <c r="I31" s="152">
        <v>123.632</v>
      </c>
      <c r="J31" s="152">
        <v>85.79</v>
      </c>
      <c r="K31" s="41">
        <v>69.39141969716577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1.322</v>
      </c>
      <c r="I33" s="150">
        <v>1.2</v>
      </c>
      <c r="J33" s="150">
        <v>0.96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77.23</v>
      </c>
      <c r="I34" s="150">
        <v>84</v>
      </c>
      <c r="J34" s="150">
        <v>74.41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189.376</v>
      </c>
      <c r="I35" s="150">
        <v>205</v>
      </c>
      <c r="J35" s="150">
        <v>189.36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1.413</v>
      </c>
      <c r="I36" s="150">
        <v>1.413</v>
      </c>
      <c r="J36" s="150">
        <v>1.15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269.341</v>
      </c>
      <c r="I37" s="152">
        <v>291.613</v>
      </c>
      <c r="J37" s="152">
        <v>265.88</v>
      </c>
      <c r="K37" s="41">
        <v>91.17563345941367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0.248</v>
      </c>
      <c r="I39" s="152">
        <v>0.225</v>
      </c>
      <c r="J39" s="152">
        <v>0.21</v>
      </c>
      <c r="K39" s="41">
        <v>93.33333333333333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0.255</v>
      </c>
      <c r="I41" s="150">
        <v>0.229</v>
      </c>
      <c r="J41" s="150">
        <v>0.22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2</v>
      </c>
      <c r="I42" s="150">
        <v>3.6</v>
      </c>
      <c r="J42" s="150">
        <v>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8.928</v>
      </c>
      <c r="I43" s="150">
        <v>1.373</v>
      </c>
      <c r="J43" s="150">
        <v>3.145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0.252</v>
      </c>
      <c r="I44" s="150">
        <v>0.162</v>
      </c>
      <c r="J44" s="150">
        <v>0.176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0.018</v>
      </c>
      <c r="I45" s="150">
        <v>0.015</v>
      </c>
      <c r="J45" s="150">
        <v>0.011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0.08</v>
      </c>
      <c r="I46" s="150">
        <v>0.04</v>
      </c>
      <c r="J46" s="150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32</v>
      </c>
      <c r="I47" s="150">
        <v>38</v>
      </c>
      <c r="J47" s="150">
        <v>40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0.204</v>
      </c>
      <c r="I48" s="150">
        <v>0.204</v>
      </c>
      <c r="J48" s="150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4.744</v>
      </c>
      <c r="I49" s="150">
        <v>3.925</v>
      </c>
      <c r="J49" s="150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48.481</v>
      </c>
      <c r="I50" s="152">
        <v>47.547999999999995</v>
      </c>
      <c r="J50" s="152">
        <v>51.550000000000004</v>
      </c>
      <c r="K50" s="41">
        <v>108.41675780264156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0.151</v>
      </c>
      <c r="I52" s="152">
        <v>0.151</v>
      </c>
      <c r="J52" s="152">
        <v>0.15</v>
      </c>
      <c r="K52" s="41">
        <v>99.33774834437087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0.276</v>
      </c>
      <c r="I54" s="150">
        <v>0.315</v>
      </c>
      <c r="J54" s="150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1.28</v>
      </c>
      <c r="I55" s="150">
        <v>1.278</v>
      </c>
      <c r="J55" s="150">
        <v>1.5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0.207</v>
      </c>
      <c r="I56" s="150">
        <v>0.21</v>
      </c>
      <c r="J56" s="150">
        <v>0.205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0.076</v>
      </c>
      <c r="I57" s="150">
        <v>0.07</v>
      </c>
      <c r="J57" s="150">
        <v>0.112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0.088</v>
      </c>
      <c r="I58" s="150">
        <v>0.058</v>
      </c>
      <c r="J58" s="150">
        <v>0.07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1.9270000000000003</v>
      </c>
      <c r="I59" s="152">
        <v>1.931</v>
      </c>
      <c r="J59" s="152">
        <v>2.217</v>
      </c>
      <c r="K59" s="41">
        <v>114.81097876747799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8.017</v>
      </c>
      <c r="I61" s="150">
        <v>7.101</v>
      </c>
      <c r="J61" s="150">
        <v>4.971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0.641</v>
      </c>
      <c r="I62" s="150">
        <v>0.658</v>
      </c>
      <c r="J62" s="150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1.28</v>
      </c>
      <c r="I63" s="150">
        <v>0.1</v>
      </c>
      <c r="J63" s="150">
        <v>1.594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9.937999999999999</v>
      </c>
      <c r="I64" s="152">
        <v>7.859</v>
      </c>
      <c r="J64" s="152">
        <v>7.208</v>
      </c>
      <c r="K64" s="41">
        <v>91.71650337193029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1.888</v>
      </c>
      <c r="I66" s="152">
        <v>1.504</v>
      </c>
      <c r="J66" s="152">
        <v>1.28</v>
      </c>
      <c r="K66" s="41">
        <v>85.1063829787234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0.356</v>
      </c>
      <c r="I68" s="150">
        <v>0.3</v>
      </c>
      <c r="J68" s="150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0.106</v>
      </c>
      <c r="I69" s="150">
        <v>0.15</v>
      </c>
      <c r="J69" s="150">
        <v>0.15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0.46199999999999997</v>
      </c>
      <c r="I70" s="152">
        <v>0.44999999999999996</v>
      </c>
      <c r="J70" s="152">
        <v>0.44999999999999996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0.175</v>
      </c>
      <c r="I72" s="150">
        <v>0.3</v>
      </c>
      <c r="J72" s="150">
        <v>0.28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0.037</v>
      </c>
      <c r="I73" s="150">
        <v>0.037</v>
      </c>
      <c r="J73" s="150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0.146</v>
      </c>
      <c r="I74" s="150">
        <v>0.036</v>
      </c>
      <c r="J74" s="150">
        <v>0.038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5.731</v>
      </c>
      <c r="I75" s="150">
        <v>5.664</v>
      </c>
      <c r="J75" s="150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0.206</v>
      </c>
      <c r="I76" s="150">
        <v>0.206</v>
      </c>
      <c r="J76" s="150">
        <v>0.19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0.344</v>
      </c>
      <c r="I77" s="150">
        <v>0.344</v>
      </c>
      <c r="J77" s="150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0.495</v>
      </c>
      <c r="I78" s="150">
        <v>0.47</v>
      </c>
      <c r="J78" s="150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0.147</v>
      </c>
      <c r="I79" s="150">
        <v>0.001</v>
      </c>
      <c r="J79" s="150">
        <v>0.005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7.281000000000001</v>
      </c>
      <c r="I80" s="152">
        <v>7.058000000000001</v>
      </c>
      <c r="J80" s="152">
        <v>7.058000000000001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1.444</v>
      </c>
      <c r="I82" s="150">
        <v>1.444</v>
      </c>
      <c r="J82" s="150">
        <v>1.329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0.997</v>
      </c>
      <c r="I83" s="150">
        <v>0.99</v>
      </c>
      <c r="J83" s="150">
        <v>0.964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2.441</v>
      </c>
      <c r="I84" s="152">
        <v>2.434</v>
      </c>
      <c r="J84" s="152">
        <v>2.293</v>
      </c>
      <c r="K84" s="41">
        <v>94.20706655710764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483.6209999999999</v>
      </c>
      <c r="I87" s="156">
        <v>570.6350000000001</v>
      </c>
      <c r="J87" s="156">
        <v>512.4999999999999</v>
      </c>
      <c r="K87" s="54">
        <f>IF(I87&gt;0,100*J87/I87,0)</f>
        <v>89.81222672987107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5.021</v>
      </c>
      <c r="I9" s="150">
        <v>3.8</v>
      </c>
      <c r="J9" s="150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1.752</v>
      </c>
      <c r="I10" s="150">
        <v>1.75</v>
      </c>
      <c r="J10" s="150">
        <v>1.8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2.589</v>
      </c>
      <c r="I11" s="150">
        <v>2.5</v>
      </c>
      <c r="J11" s="150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1.574</v>
      </c>
      <c r="I12" s="150">
        <v>1.9</v>
      </c>
      <c r="J12" s="150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10.936</v>
      </c>
      <c r="I13" s="152">
        <v>9.950000000000001</v>
      </c>
      <c r="J13" s="152">
        <v>10</v>
      </c>
      <c r="K13" s="41">
        <v>100.50251256281406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0.233</v>
      </c>
      <c r="I15" s="152">
        <v>0.23</v>
      </c>
      <c r="J15" s="152">
        <v>0.23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0.081</v>
      </c>
      <c r="I19" s="150">
        <v>0.084</v>
      </c>
      <c r="J19" s="150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0.335</v>
      </c>
      <c r="I20" s="150">
        <v>0.276</v>
      </c>
      <c r="J20" s="150">
        <v>0.25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0.79</v>
      </c>
      <c r="I21" s="150">
        <v>0.791</v>
      </c>
      <c r="J21" s="150">
        <v>0.67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1.206</v>
      </c>
      <c r="I22" s="152">
        <v>1.151</v>
      </c>
      <c r="J22" s="152">
        <v>1.004</v>
      </c>
      <c r="K22" s="41">
        <v>87.22849695916595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18.657</v>
      </c>
      <c r="I24" s="152">
        <v>14.678</v>
      </c>
      <c r="J24" s="152">
        <v>15</v>
      </c>
      <c r="K24" s="41">
        <v>102.19375936776127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52.375</v>
      </c>
      <c r="I26" s="152">
        <v>51</v>
      </c>
      <c r="J26" s="152">
        <v>57</v>
      </c>
      <c r="K26" s="41">
        <v>111.76470588235294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30.106</v>
      </c>
      <c r="I28" s="150">
        <v>22.905</v>
      </c>
      <c r="J28" s="150">
        <v>21.12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0.088</v>
      </c>
      <c r="I29" s="150">
        <v>0.03</v>
      </c>
      <c r="J29" s="150">
        <v>0.105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29.39</v>
      </c>
      <c r="I30" s="150">
        <v>19.737</v>
      </c>
      <c r="J30" s="150">
        <v>26.053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59.584</v>
      </c>
      <c r="I31" s="152">
        <v>42.672</v>
      </c>
      <c r="J31" s="152">
        <v>47.278000000000006</v>
      </c>
      <c r="K31" s="41">
        <v>110.7939632545932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0.525</v>
      </c>
      <c r="I33" s="150">
        <v>0.45</v>
      </c>
      <c r="J33" s="150">
        <v>0.39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3.86</v>
      </c>
      <c r="I34" s="150">
        <v>3.8</v>
      </c>
      <c r="J34" s="150">
        <v>3.34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123.737</v>
      </c>
      <c r="I35" s="150">
        <v>129</v>
      </c>
      <c r="J35" s="150">
        <v>126.63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0.94</v>
      </c>
      <c r="I36" s="150">
        <v>0.94</v>
      </c>
      <c r="J36" s="150">
        <v>0.63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129.06199999999998</v>
      </c>
      <c r="I37" s="152">
        <v>134.19</v>
      </c>
      <c r="J37" s="152">
        <v>130.98999999999998</v>
      </c>
      <c r="K37" s="41">
        <v>97.61532155898352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0.185</v>
      </c>
      <c r="I39" s="152">
        <v>0.165</v>
      </c>
      <c r="J39" s="152">
        <v>0.125</v>
      </c>
      <c r="K39" s="41">
        <v>75.75757575757575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0.009</v>
      </c>
      <c r="I41" s="150">
        <v>0.006</v>
      </c>
      <c r="J41" s="150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0.25</v>
      </c>
      <c r="I42" s="150">
        <v>0.2</v>
      </c>
      <c r="J42" s="150">
        <v>0.15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14.561</v>
      </c>
      <c r="I43" s="150">
        <v>12.239</v>
      </c>
      <c r="J43" s="150">
        <v>10.812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0.007</v>
      </c>
      <c r="I45" s="150">
        <v>0.005</v>
      </c>
      <c r="J45" s="150">
        <v>0.004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0.018</v>
      </c>
      <c r="I46" s="150">
        <v>0.008</v>
      </c>
      <c r="J46" s="150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0.002</v>
      </c>
      <c r="I48" s="150">
        <v>0.002</v>
      </c>
      <c r="J48" s="150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1.83</v>
      </c>
      <c r="I49" s="150">
        <v>1.329</v>
      </c>
      <c r="J49" s="150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16.677</v>
      </c>
      <c r="I50" s="152">
        <v>13.789000000000001</v>
      </c>
      <c r="J50" s="152">
        <v>12.794</v>
      </c>
      <c r="K50" s="41">
        <v>92.78410327072304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0.055</v>
      </c>
      <c r="I52" s="152">
        <v>0.055</v>
      </c>
      <c r="J52" s="152">
        <v>0.054</v>
      </c>
      <c r="K52" s="41">
        <v>98.18181818181819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0.18</v>
      </c>
      <c r="I54" s="150">
        <v>0.19</v>
      </c>
      <c r="J54" s="150">
        <v>0.342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0.32</v>
      </c>
      <c r="I55" s="150">
        <v>0.319</v>
      </c>
      <c r="J55" s="150">
        <v>0.42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0.024</v>
      </c>
      <c r="I56" s="150">
        <v>0.025</v>
      </c>
      <c r="J56" s="150">
        <v>0.023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0.002</v>
      </c>
      <c r="I57" s="150">
        <v>0.008</v>
      </c>
      <c r="J57" s="150">
        <v>0.015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0.029</v>
      </c>
      <c r="I58" s="150">
        <v>0.034</v>
      </c>
      <c r="J58" s="150">
        <v>0.04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0.555</v>
      </c>
      <c r="I59" s="152">
        <v>0.5760000000000001</v>
      </c>
      <c r="J59" s="152">
        <v>0.8400000000000001</v>
      </c>
      <c r="K59" s="41">
        <v>145.83333333333334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2.883</v>
      </c>
      <c r="I61" s="150">
        <v>2.314</v>
      </c>
      <c r="J61" s="150">
        <v>2.289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1.566</v>
      </c>
      <c r="I62" s="150">
        <v>1.511</v>
      </c>
      <c r="J62" s="150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0.62</v>
      </c>
      <c r="I63" s="150">
        <v>0.557</v>
      </c>
      <c r="J63" s="150">
        <v>0.222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5.069</v>
      </c>
      <c r="I64" s="152">
        <v>4.382000000000001</v>
      </c>
      <c r="J64" s="152">
        <v>4.022</v>
      </c>
      <c r="K64" s="41">
        <v>91.78457325422181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25.962</v>
      </c>
      <c r="I66" s="152">
        <v>27.503</v>
      </c>
      <c r="J66" s="152">
        <v>23.28</v>
      </c>
      <c r="K66" s="41">
        <v>84.6453114205723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3.715</v>
      </c>
      <c r="I68" s="150">
        <v>5.1</v>
      </c>
      <c r="J68" s="150">
        <v>7.9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0.854</v>
      </c>
      <c r="I69" s="150">
        <v>0.9</v>
      </c>
      <c r="J69" s="150">
        <v>1.3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4.569</v>
      </c>
      <c r="I70" s="152">
        <v>6</v>
      </c>
      <c r="J70" s="152">
        <v>9.200000000000001</v>
      </c>
      <c r="K70" s="41">
        <v>153.33333333333334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0.205</v>
      </c>
      <c r="I72" s="150">
        <v>0.2</v>
      </c>
      <c r="J72" s="150">
        <v>0.208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0.142</v>
      </c>
      <c r="I73" s="150">
        <v>0.088</v>
      </c>
      <c r="J73" s="150">
        <v>0.142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0.125</v>
      </c>
      <c r="I74" s="150">
        <v>0.096</v>
      </c>
      <c r="J74" s="150">
        <v>0.094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3.562</v>
      </c>
      <c r="I75" s="150">
        <v>3.537</v>
      </c>
      <c r="J75" s="150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0.3</v>
      </c>
      <c r="I76" s="150">
        <v>0.3</v>
      </c>
      <c r="J76" s="150">
        <v>0.29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0.178</v>
      </c>
      <c r="I77" s="150">
        <v>0.178</v>
      </c>
      <c r="J77" s="150">
        <v>0.193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0.631</v>
      </c>
      <c r="I78" s="150">
        <v>0.7</v>
      </c>
      <c r="J78" s="150">
        <v>0.5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0.139</v>
      </c>
      <c r="I79" s="150">
        <v>0.045</v>
      </c>
      <c r="J79" s="150">
        <v>0.046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5.282</v>
      </c>
      <c r="I80" s="152">
        <v>5.144</v>
      </c>
      <c r="J80" s="152">
        <v>5.01</v>
      </c>
      <c r="K80" s="41">
        <v>97.39502332814929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1.473</v>
      </c>
      <c r="I82" s="150">
        <v>1.473</v>
      </c>
      <c r="J82" s="150">
        <v>1.421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0.439</v>
      </c>
      <c r="I83" s="150">
        <v>0.43</v>
      </c>
      <c r="J83" s="150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1.9120000000000001</v>
      </c>
      <c r="I84" s="152">
        <v>1.903</v>
      </c>
      <c r="J84" s="152">
        <v>1.851</v>
      </c>
      <c r="K84" s="41">
        <v>97.26747241198107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332.319</v>
      </c>
      <c r="I87" s="156">
        <v>313.38800000000003</v>
      </c>
      <c r="J87" s="156">
        <v>318.6779999999998</v>
      </c>
      <c r="K87" s="54">
        <f>IF(I87&gt;0,100*J87/I87,0)</f>
        <v>101.68800336962481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0.448</v>
      </c>
      <c r="I9" s="150">
        <v>0.36</v>
      </c>
      <c r="J9" s="150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0.079</v>
      </c>
      <c r="I10" s="150">
        <v>0.08</v>
      </c>
      <c r="J10" s="150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0.077</v>
      </c>
      <c r="I11" s="150">
        <v>0.082</v>
      </c>
      <c r="J11" s="150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0.256</v>
      </c>
      <c r="I12" s="150">
        <v>0.25</v>
      </c>
      <c r="J12" s="150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0.86</v>
      </c>
      <c r="I13" s="152">
        <v>0.772</v>
      </c>
      <c r="J13" s="152">
        <v>0.772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0.001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0.014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0.002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0.017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0.027</v>
      </c>
      <c r="I24" s="152">
        <v>0.025</v>
      </c>
      <c r="J24" s="152">
        <v>0.025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0.12</v>
      </c>
      <c r="I26" s="152">
        <v>0.14</v>
      </c>
      <c r="J26" s="152">
        <v>0.2</v>
      </c>
      <c r="K26" s="41">
        <v>142.85714285714283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6.129</v>
      </c>
      <c r="I28" s="150">
        <v>6.191</v>
      </c>
      <c r="J28" s="150">
        <v>6.137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1.683</v>
      </c>
      <c r="I29" s="150">
        <v>1.025</v>
      </c>
      <c r="J29" s="150">
        <v>1.916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6.361</v>
      </c>
      <c r="I30" s="150">
        <v>10.807</v>
      </c>
      <c r="J30" s="150">
        <v>13.572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14.172999999999998</v>
      </c>
      <c r="I31" s="152">
        <v>18.023</v>
      </c>
      <c r="J31" s="152">
        <v>21.625</v>
      </c>
      <c r="K31" s="41">
        <v>119.9855739887921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0.497</v>
      </c>
      <c r="I33" s="150">
        <v>0.45</v>
      </c>
      <c r="J33" s="150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0.177</v>
      </c>
      <c r="I34" s="150">
        <v>0.175</v>
      </c>
      <c r="J34" s="150">
        <v>0.163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7.084</v>
      </c>
      <c r="I35" s="150">
        <v>7</v>
      </c>
      <c r="J35" s="150">
        <v>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1.098</v>
      </c>
      <c r="I36" s="150">
        <v>1.098</v>
      </c>
      <c r="J36" s="150">
        <v>1.5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8.856</v>
      </c>
      <c r="I37" s="152">
        <v>8.723</v>
      </c>
      <c r="J37" s="152">
        <v>11.163</v>
      </c>
      <c r="K37" s="41">
        <v>127.97202797202796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0.324</v>
      </c>
      <c r="I39" s="152">
        <v>0.3</v>
      </c>
      <c r="J39" s="152">
        <v>0.195</v>
      </c>
      <c r="K39" s="41">
        <v>65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0.001</v>
      </c>
      <c r="I48" s="150">
        <v>0.001</v>
      </c>
      <c r="J48" s="150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0.002</v>
      </c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0.003</v>
      </c>
      <c r="I50" s="152">
        <v>0.001</v>
      </c>
      <c r="J50" s="152">
        <v>0.001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0.009</v>
      </c>
      <c r="I52" s="152">
        <v>0.009</v>
      </c>
      <c r="J52" s="152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13.95</v>
      </c>
      <c r="I54" s="150">
        <v>4.118</v>
      </c>
      <c r="J54" s="150">
        <v>11.25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0.024</v>
      </c>
      <c r="I55" s="150">
        <v>0.024</v>
      </c>
      <c r="J55" s="150">
        <v>0.036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0.008</v>
      </c>
      <c r="I56" s="150">
        <v>0.008</v>
      </c>
      <c r="J56" s="150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0.003</v>
      </c>
      <c r="I58" s="150">
        <v>0.085</v>
      </c>
      <c r="J58" s="150">
        <v>0.074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13.984999999999998</v>
      </c>
      <c r="I59" s="152">
        <v>4.235</v>
      </c>
      <c r="J59" s="152">
        <v>11.366999999999999</v>
      </c>
      <c r="K59" s="41">
        <v>268.4061393152302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5.692</v>
      </c>
      <c r="I61" s="150">
        <v>3.075</v>
      </c>
      <c r="J61" s="150">
        <v>3.774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0.946</v>
      </c>
      <c r="I62" s="150">
        <v>0.94</v>
      </c>
      <c r="J62" s="150">
        <v>0.89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17.797</v>
      </c>
      <c r="I63" s="150">
        <v>17.749</v>
      </c>
      <c r="J63" s="150">
        <v>9.083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24.435000000000002</v>
      </c>
      <c r="I64" s="152">
        <v>21.764</v>
      </c>
      <c r="J64" s="152">
        <v>13.747</v>
      </c>
      <c r="K64" s="41">
        <v>63.16394045212277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97.755</v>
      </c>
      <c r="I66" s="152">
        <v>68.108</v>
      </c>
      <c r="J66" s="152">
        <v>64.524</v>
      </c>
      <c r="K66" s="41">
        <v>94.73776942503082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5.318</v>
      </c>
      <c r="I68" s="150">
        <v>3.5</v>
      </c>
      <c r="J68" s="150">
        <v>1.9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1.636</v>
      </c>
      <c r="I69" s="150">
        <v>1</v>
      </c>
      <c r="J69" s="150">
        <v>0.36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6.954</v>
      </c>
      <c r="I70" s="152">
        <v>4.5</v>
      </c>
      <c r="J70" s="152">
        <v>2.26</v>
      </c>
      <c r="K70" s="41">
        <v>50.222222222222214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0.797</v>
      </c>
      <c r="I72" s="150">
        <v>0.567</v>
      </c>
      <c r="J72" s="150">
        <v>1.298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0.004</v>
      </c>
      <c r="I73" s="150">
        <v>0.019</v>
      </c>
      <c r="J73" s="150">
        <v>0.068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0.37</v>
      </c>
      <c r="I74" s="150">
        <v>0.05</v>
      </c>
      <c r="J74" s="150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0.994</v>
      </c>
      <c r="I75" s="150">
        <v>0.898</v>
      </c>
      <c r="J75" s="150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0.155</v>
      </c>
      <c r="I76" s="150">
        <v>0.16</v>
      </c>
      <c r="J76" s="150">
        <v>0.576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0.29</v>
      </c>
      <c r="I77" s="150">
        <v>0.29</v>
      </c>
      <c r="J77" s="150">
        <v>0.269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0.236</v>
      </c>
      <c r="I78" s="150">
        <v>0.236</v>
      </c>
      <c r="J78" s="150">
        <v>0.23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4.34</v>
      </c>
      <c r="I79" s="150">
        <v>1.038</v>
      </c>
      <c r="J79" s="150">
        <v>1.12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7.186</v>
      </c>
      <c r="I80" s="152">
        <v>3.258</v>
      </c>
      <c r="J80" s="152">
        <v>4.509</v>
      </c>
      <c r="K80" s="41">
        <v>138.39779005524863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1.484</v>
      </c>
      <c r="I82" s="150">
        <v>1.784</v>
      </c>
      <c r="J82" s="150">
        <v>1.144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0.101</v>
      </c>
      <c r="I83" s="150">
        <v>0.1</v>
      </c>
      <c r="J83" s="150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1.585</v>
      </c>
      <c r="I84" s="152">
        <v>1.8840000000000001</v>
      </c>
      <c r="J84" s="152">
        <v>1.244</v>
      </c>
      <c r="K84" s="41">
        <v>66.02972399150742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176.28900000000002</v>
      </c>
      <c r="I87" s="156">
        <v>131.742</v>
      </c>
      <c r="J87" s="156">
        <v>131.641</v>
      </c>
      <c r="K87" s="54">
        <f>IF(I87&gt;0,100*J87/I87,0)</f>
        <v>99.92333500326396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5.984</v>
      </c>
      <c r="I9" s="150">
        <v>2.57</v>
      </c>
      <c r="J9" s="150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1.01</v>
      </c>
      <c r="I10" s="150">
        <v>1.2</v>
      </c>
      <c r="J10" s="150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1.918</v>
      </c>
      <c r="I11" s="150">
        <v>2</v>
      </c>
      <c r="J11" s="150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1.676</v>
      </c>
      <c r="I12" s="150">
        <v>1.855</v>
      </c>
      <c r="J12" s="150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10.588</v>
      </c>
      <c r="I13" s="152">
        <v>7.625</v>
      </c>
      <c r="J13" s="152">
        <v>7.625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0.172</v>
      </c>
      <c r="I15" s="152">
        <v>0.17</v>
      </c>
      <c r="J15" s="152">
        <v>0.172</v>
      </c>
      <c r="K15" s="41">
        <v>101.17647058823528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0.024</v>
      </c>
      <c r="I19" s="150">
        <v>0.025</v>
      </c>
      <c r="J19" s="150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0.054</v>
      </c>
      <c r="I20" s="150">
        <v>0.054</v>
      </c>
      <c r="J20" s="150">
        <v>0.056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0.073</v>
      </c>
      <c r="I21" s="150">
        <v>0.079</v>
      </c>
      <c r="J21" s="150">
        <v>0.078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0.151</v>
      </c>
      <c r="I22" s="152">
        <v>0.158</v>
      </c>
      <c r="J22" s="152">
        <v>0.159</v>
      </c>
      <c r="K22" s="41">
        <v>100.63291139240506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11.506</v>
      </c>
      <c r="I24" s="152">
        <v>8.703</v>
      </c>
      <c r="J24" s="152">
        <v>8.7</v>
      </c>
      <c r="K24" s="41">
        <v>99.96552912788692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9.485</v>
      </c>
      <c r="I26" s="152">
        <v>9.4</v>
      </c>
      <c r="J26" s="152">
        <v>9.7</v>
      </c>
      <c r="K26" s="41">
        <v>103.19148936170211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147.575</v>
      </c>
      <c r="I28" s="150">
        <v>131.982</v>
      </c>
      <c r="J28" s="150">
        <v>114.781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29.43</v>
      </c>
      <c r="I29" s="150">
        <v>24.152</v>
      </c>
      <c r="J29" s="150">
        <v>24.45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84.154</v>
      </c>
      <c r="I30" s="150">
        <v>61.599</v>
      </c>
      <c r="J30" s="150">
        <v>86.756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261.159</v>
      </c>
      <c r="I31" s="152">
        <v>217.733</v>
      </c>
      <c r="J31" s="152">
        <v>225.987</v>
      </c>
      <c r="K31" s="41">
        <v>103.79088149247013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6.478</v>
      </c>
      <c r="I33" s="150">
        <v>7.39</v>
      </c>
      <c r="J33" s="150">
        <v>5.29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1.485</v>
      </c>
      <c r="I34" s="150">
        <v>1.532</v>
      </c>
      <c r="J34" s="150">
        <v>1.25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211.026</v>
      </c>
      <c r="I35" s="150">
        <v>262</v>
      </c>
      <c r="J35" s="150">
        <v>145.6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15.791</v>
      </c>
      <c r="I36" s="150">
        <v>16.896</v>
      </c>
      <c r="J36" s="150">
        <v>19.11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234.78</v>
      </c>
      <c r="I37" s="152">
        <v>287.81800000000004</v>
      </c>
      <c r="J37" s="152">
        <v>171.25</v>
      </c>
      <c r="K37" s="41">
        <v>59.49940587454571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0.294</v>
      </c>
      <c r="I39" s="152">
        <v>0.265</v>
      </c>
      <c r="J39" s="152">
        <v>0.17</v>
      </c>
      <c r="K39" s="41">
        <v>64.15094339622641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0.16</v>
      </c>
      <c r="I41" s="150">
        <v>0.104</v>
      </c>
      <c r="J41" s="150">
        <v>0.108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>
        <v>0.003</v>
      </c>
      <c r="J42" s="150">
        <v>0.004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0.016</v>
      </c>
      <c r="I43" s="150">
        <v>0.006</v>
      </c>
      <c r="J43" s="150">
        <v>0.004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0.025</v>
      </c>
      <c r="I45" s="150">
        <v>0.04</v>
      </c>
      <c r="J45" s="150">
        <v>0.03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0.046</v>
      </c>
      <c r="I49" s="150">
        <v>0.046</v>
      </c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0.247</v>
      </c>
      <c r="I50" s="152">
        <v>0.199</v>
      </c>
      <c r="J50" s="152">
        <v>0.14600000000000002</v>
      </c>
      <c r="K50" s="41">
        <v>73.36683417085428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0.02</v>
      </c>
      <c r="I52" s="152">
        <v>0.02</v>
      </c>
      <c r="J52" s="152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40.915</v>
      </c>
      <c r="I54" s="150">
        <v>33.83</v>
      </c>
      <c r="J54" s="150">
        <v>38.523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0.354</v>
      </c>
      <c r="I55" s="150">
        <v>0.354</v>
      </c>
      <c r="J55" s="150">
        <v>0.41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0.044</v>
      </c>
      <c r="I56" s="150">
        <v>0.044</v>
      </c>
      <c r="J56" s="150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1.25</v>
      </c>
      <c r="I58" s="150">
        <v>1.217</v>
      </c>
      <c r="J58" s="150">
        <v>1.1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42.562999999999995</v>
      </c>
      <c r="I59" s="152">
        <v>35.44499999999999</v>
      </c>
      <c r="J59" s="152">
        <v>40.077</v>
      </c>
      <c r="K59" s="41">
        <v>113.06813372831148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5.479</v>
      </c>
      <c r="I61" s="150">
        <v>3.918</v>
      </c>
      <c r="J61" s="150">
        <v>2.868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2.014</v>
      </c>
      <c r="I62" s="150">
        <v>2.034</v>
      </c>
      <c r="J62" s="150">
        <v>1.918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18.051</v>
      </c>
      <c r="I63" s="150">
        <v>18.6</v>
      </c>
      <c r="J63" s="150">
        <v>12.387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25.543999999999997</v>
      </c>
      <c r="I64" s="152">
        <v>24.552</v>
      </c>
      <c r="J64" s="152">
        <v>17.173000000000002</v>
      </c>
      <c r="K64" s="41">
        <v>69.945421961551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213.524</v>
      </c>
      <c r="I66" s="152">
        <v>223.15</v>
      </c>
      <c r="J66" s="152">
        <v>221.638</v>
      </c>
      <c r="K66" s="41">
        <v>99.32242885951153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37.522</v>
      </c>
      <c r="I68" s="150">
        <v>44</v>
      </c>
      <c r="J68" s="150">
        <v>40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8.265</v>
      </c>
      <c r="I69" s="150">
        <v>8</v>
      </c>
      <c r="J69" s="150">
        <v>7.05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45.787</v>
      </c>
      <c r="I70" s="152">
        <v>52</v>
      </c>
      <c r="J70" s="152">
        <v>47.05</v>
      </c>
      <c r="K70" s="41">
        <v>90.48076923076923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2.425</v>
      </c>
      <c r="I72" s="150">
        <v>2.731</v>
      </c>
      <c r="J72" s="150">
        <v>4.848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0.156</v>
      </c>
      <c r="I73" s="150">
        <v>0.156</v>
      </c>
      <c r="J73" s="150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2.085</v>
      </c>
      <c r="I74" s="150">
        <v>2.8</v>
      </c>
      <c r="J74" s="150">
        <v>1.5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8.482</v>
      </c>
      <c r="I75" s="150">
        <v>8.527</v>
      </c>
      <c r="J75" s="150">
        <v>8.781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11.8</v>
      </c>
      <c r="I76" s="150">
        <v>11.8</v>
      </c>
      <c r="J76" s="150">
        <v>7.8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1.018</v>
      </c>
      <c r="I77" s="150">
        <v>1.018</v>
      </c>
      <c r="J77" s="150">
        <v>0.954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0.63</v>
      </c>
      <c r="I78" s="150">
        <v>0.63</v>
      </c>
      <c r="J78" s="150">
        <v>0.6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19.539</v>
      </c>
      <c r="I79" s="150">
        <v>13.302</v>
      </c>
      <c r="J79" s="150">
        <v>10.545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46.135000000000005</v>
      </c>
      <c r="I80" s="152">
        <v>40.964</v>
      </c>
      <c r="J80" s="152">
        <v>35.184000000000005</v>
      </c>
      <c r="K80" s="41">
        <v>85.89004979982425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0.922</v>
      </c>
      <c r="I82" s="150">
        <v>0.922</v>
      </c>
      <c r="J82" s="150">
        <v>0.994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0.932</v>
      </c>
      <c r="I83" s="150">
        <v>0.919</v>
      </c>
      <c r="J83" s="150">
        <v>0.929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1.854</v>
      </c>
      <c r="I84" s="152">
        <v>1.8410000000000002</v>
      </c>
      <c r="J84" s="152">
        <v>1.923</v>
      </c>
      <c r="K84" s="41">
        <v>104.4541010320478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903.809</v>
      </c>
      <c r="I87" s="156">
        <v>910.0429999999998</v>
      </c>
      <c r="J87" s="156">
        <v>786.9739999999999</v>
      </c>
      <c r="K87" s="54">
        <f>IF(I87&gt;0,100*J87/I87,0)</f>
        <v>86.47657308500808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0.008</v>
      </c>
      <c r="I75" s="150">
        <v>0.008</v>
      </c>
      <c r="J75" s="150">
        <v>0.008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0.008</v>
      </c>
      <c r="I80" s="152">
        <v>0.008</v>
      </c>
      <c r="J80" s="152">
        <v>0.008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76.649</v>
      </c>
      <c r="I82" s="150">
        <v>78.74</v>
      </c>
      <c r="J82" s="150">
        <v>86.87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309.569</v>
      </c>
      <c r="I83" s="150">
        <v>318</v>
      </c>
      <c r="J83" s="150">
        <v>322.965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386.218</v>
      </c>
      <c r="I84" s="152">
        <v>396.74</v>
      </c>
      <c r="J84" s="152">
        <v>409.835</v>
      </c>
      <c r="K84" s="41">
        <v>103.30065029994455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386.226</v>
      </c>
      <c r="I87" s="156">
        <v>396.748</v>
      </c>
      <c r="J87" s="156">
        <v>409.84299999999996</v>
      </c>
      <c r="K87" s="54">
        <f>IF(I87&gt;0,100*J87/I87,0)</f>
        <v>103.30058374585379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1.658</v>
      </c>
      <c r="I9" s="150">
        <v>1.75</v>
      </c>
      <c r="J9" s="150">
        <v>0.9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0.37</v>
      </c>
      <c r="I10" s="150">
        <v>0.35</v>
      </c>
      <c r="J10" s="150">
        <v>0.3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0.68</v>
      </c>
      <c r="I11" s="150">
        <v>0.39</v>
      </c>
      <c r="J11" s="150">
        <v>0.4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0.404</v>
      </c>
      <c r="I12" s="150">
        <v>0.41</v>
      </c>
      <c r="J12" s="150">
        <v>0.375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3.112</v>
      </c>
      <c r="I13" s="152">
        <v>2.9000000000000004</v>
      </c>
      <c r="J13" s="152">
        <v>1.975</v>
      </c>
      <c r="K13" s="41">
        <v>68.10344827586206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0.03</v>
      </c>
      <c r="I15" s="152">
        <v>0.03</v>
      </c>
      <c r="J15" s="152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0.039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0.05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0.1</v>
      </c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0.189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0.04</v>
      </c>
      <c r="I24" s="152"/>
      <c r="J24" s="152">
        <v>0.001</v>
      </c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0.055</v>
      </c>
      <c r="I26" s="152">
        <v>0.06</v>
      </c>
      <c r="J26" s="152">
        <v>0.055</v>
      </c>
      <c r="K26" s="41">
        <v>91.66666666666667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0.449</v>
      </c>
      <c r="I28" s="150">
        <v>0.9</v>
      </c>
      <c r="J28" s="150">
        <v>0.836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0.026</v>
      </c>
      <c r="I29" s="150">
        <v>0.02</v>
      </c>
      <c r="J29" s="150">
        <v>0.054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0.085</v>
      </c>
      <c r="I30" s="150">
        <v>0.184</v>
      </c>
      <c r="J30" s="150">
        <v>0.368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0.56</v>
      </c>
      <c r="I31" s="152">
        <v>1.104</v>
      </c>
      <c r="J31" s="152">
        <v>1.258</v>
      </c>
      <c r="K31" s="41">
        <v>113.94927536231883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0.156</v>
      </c>
      <c r="I33" s="150">
        <v>0.15</v>
      </c>
      <c r="J33" s="150">
        <v>0.12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0.042</v>
      </c>
      <c r="I34" s="150">
        <v>0.042</v>
      </c>
      <c r="J34" s="150">
        <v>0.052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4.6</v>
      </c>
      <c r="I35" s="150">
        <v>5.2</v>
      </c>
      <c r="J35" s="150">
        <v>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0.462</v>
      </c>
      <c r="I36" s="150">
        <v>0.462</v>
      </c>
      <c r="J36" s="150">
        <v>0.46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5.26</v>
      </c>
      <c r="I37" s="152">
        <v>5.854</v>
      </c>
      <c r="J37" s="152">
        <v>5.632</v>
      </c>
      <c r="K37" s="41">
        <v>96.20772121626237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0.289</v>
      </c>
      <c r="I39" s="152">
        <v>0.25</v>
      </c>
      <c r="J39" s="152">
        <v>0.3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1.7</v>
      </c>
      <c r="I41" s="150">
        <v>1.599</v>
      </c>
      <c r="J41" s="150">
        <v>1.678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0.028</v>
      </c>
      <c r="I46" s="150">
        <v>0.028</v>
      </c>
      <c r="J46" s="150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0.01</v>
      </c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1.738</v>
      </c>
      <c r="I50" s="152">
        <v>1.627</v>
      </c>
      <c r="J50" s="152">
        <v>1.706</v>
      </c>
      <c r="K50" s="41">
        <v>104.85556238475722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0.043</v>
      </c>
      <c r="I52" s="152">
        <v>0.043</v>
      </c>
      <c r="J52" s="152">
        <v>0.223</v>
      </c>
      <c r="K52" s="41">
        <v>518.6046511627908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0.043</v>
      </c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3.761</v>
      </c>
      <c r="I58" s="150">
        <v>2.977</v>
      </c>
      <c r="J58" s="150">
        <v>2.804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3.8040000000000003</v>
      </c>
      <c r="I59" s="152">
        <v>2.977</v>
      </c>
      <c r="J59" s="152">
        <v>2.804</v>
      </c>
      <c r="K59" s="41">
        <v>94.18878065166274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2.635</v>
      </c>
      <c r="I61" s="150">
        <v>1.99</v>
      </c>
      <c r="J61" s="150">
        <v>2.372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0.01</v>
      </c>
      <c r="I62" s="150">
        <v>0.01</v>
      </c>
      <c r="J62" s="150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0.42</v>
      </c>
      <c r="I63" s="150"/>
      <c r="J63" s="150">
        <v>0.35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3.0649999999999995</v>
      </c>
      <c r="I64" s="152">
        <v>2</v>
      </c>
      <c r="J64" s="152">
        <v>2.7319999999999998</v>
      </c>
      <c r="K64" s="41">
        <v>136.6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0.566</v>
      </c>
      <c r="I66" s="152">
        <v>0.675</v>
      </c>
      <c r="J66" s="152">
        <v>0.819</v>
      </c>
      <c r="K66" s="41">
        <v>121.33333333333331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16.462</v>
      </c>
      <c r="I68" s="150">
        <v>11.5</v>
      </c>
      <c r="J68" s="150">
        <v>14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9.785</v>
      </c>
      <c r="I69" s="150">
        <v>6</v>
      </c>
      <c r="J69" s="150">
        <v>10.5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26.247</v>
      </c>
      <c r="I70" s="152">
        <v>17.5</v>
      </c>
      <c r="J70" s="152">
        <v>24.5</v>
      </c>
      <c r="K70" s="41">
        <v>140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0.014</v>
      </c>
      <c r="I72" s="150">
        <v>0.013</v>
      </c>
      <c r="J72" s="150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0.034</v>
      </c>
      <c r="I73" s="150">
        <v>0.034</v>
      </c>
      <c r="J73" s="150">
        <v>0.036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0.036</v>
      </c>
      <c r="I74" s="150">
        <v>0.04</v>
      </c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1.591</v>
      </c>
      <c r="I75" s="150">
        <v>1.451</v>
      </c>
      <c r="J75" s="150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0.11</v>
      </c>
      <c r="I76" s="150">
        <v>0.11</v>
      </c>
      <c r="J76" s="150">
        <v>0.118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0.044</v>
      </c>
      <c r="I77" s="150">
        <v>0.044</v>
      </c>
      <c r="J77" s="150">
        <v>0.046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0.291</v>
      </c>
      <c r="I78" s="150">
        <v>0.32</v>
      </c>
      <c r="J78" s="150">
        <v>0.29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0.101</v>
      </c>
      <c r="I79" s="150">
        <v>0.162</v>
      </c>
      <c r="J79" s="150">
        <v>0.52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2.221</v>
      </c>
      <c r="I80" s="152">
        <v>2.174</v>
      </c>
      <c r="J80" s="152">
        <v>2.474</v>
      </c>
      <c r="K80" s="41">
        <v>113.79944802207913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0.27</v>
      </c>
      <c r="I82" s="150">
        <v>0.27</v>
      </c>
      <c r="J82" s="150">
        <v>0.258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0.261</v>
      </c>
      <c r="I83" s="150">
        <v>0.261</v>
      </c>
      <c r="J83" s="150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0.531</v>
      </c>
      <c r="I84" s="152">
        <v>0.531</v>
      </c>
      <c r="J84" s="152">
        <v>0.508</v>
      </c>
      <c r="K84" s="41">
        <v>95.66854990583803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47.74999999999999</v>
      </c>
      <c r="I87" s="156">
        <v>37.724999999999994</v>
      </c>
      <c r="J87" s="156">
        <v>45.017</v>
      </c>
      <c r="K87" s="54">
        <f>IF(I87&gt;0,100*J87/I87,0)</f>
        <v>119.32935719019221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1.635</v>
      </c>
      <c r="I24" s="152">
        <v>0.943</v>
      </c>
      <c r="J24" s="152">
        <v>0.973</v>
      </c>
      <c r="K24" s="41">
        <v>103.1813361611877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1.67</v>
      </c>
      <c r="I26" s="152">
        <v>1.6</v>
      </c>
      <c r="J26" s="152">
        <v>1.75</v>
      </c>
      <c r="K26" s="41">
        <v>109.375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119.516</v>
      </c>
      <c r="I28" s="150">
        <v>110.515</v>
      </c>
      <c r="J28" s="150">
        <v>104.962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0.19</v>
      </c>
      <c r="I29" s="150">
        <v>0.153</v>
      </c>
      <c r="J29" s="150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49.453</v>
      </c>
      <c r="I30" s="150">
        <v>34.014</v>
      </c>
      <c r="J30" s="150">
        <v>46.252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169.159</v>
      </c>
      <c r="I31" s="152">
        <v>144.68200000000002</v>
      </c>
      <c r="J31" s="152">
        <v>151.237</v>
      </c>
      <c r="K31" s="41">
        <v>104.53062578620697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0.261</v>
      </c>
      <c r="I33" s="150">
        <v>0.29</v>
      </c>
      <c r="J33" s="150">
        <v>0.2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0.232</v>
      </c>
      <c r="I34" s="150">
        <v>0.21</v>
      </c>
      <c r="J34" s="150">
        <v>0.15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167.354</v>
      </c>
      <c r="I35" s="150">
        <v>224</v>
      </c>
      <c r="J35" s="150">
        <v>113.2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6.023</v>
      </c>
      <c r="I36" s="150">
        <v>5.481</v>
      </c>
      <c r="J36" s="150">
        <v>7.99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173.87</v>
      </c>
      <c r="I37" s="152">
        <v>229.981</v>
      </c>
      <c r="J37" s="152">
        <v>121.53999999999999</v>
      </c>
      <c r="K37" s="41">
        <v>52.8478439523265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0.111</v>
      </c>
      <c r="I39" s="152">
        <v>0.1</v>
      </c>
      <c r="J39" s="152">
        <v>0.095</v>
      </c>
      <c r="K39" s="41">
        <v>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2.86</v>
      </c>
      <c r="I54" s="150">
        <v>2.42</v>
      </c>
      <c r="J54" s="150">
        <v>2.64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>
        <v>0.02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2.86</v>
      </c>
      <c r="I59" s="152">
        <v>2.42</v>
      </c>
      <c r="J59" s="152">
        <v>2.66</v>
      </c>
      <c r="K59" s="41">
        <v>109.91735537190083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1.365</v>
      </c>
      <c r="I61" s="150">
        <v>0.819</v>
      </c>
      <c r="J61" s="150">
        <v>0.662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0.068</v>
      </c>
      <c r="I62" s="150">
        <v>0.063</v>
      </c>
      <c r="J62" s="150">
        <v>0.06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14.494</v>
      </c>
      <c r="I63" s="150">
        <v>13.698</v>
      </c>
      <c r="J63" s="150">
        <v>7.977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15.927</v>
      </c>
      <c r="I64" s="152">
        <v>14.58</v>
      </c>
      <c r="J64" s="152">
        <v>8.699</v>
      </c>
      <c r="K64" s="41">
        <v>59.6639231824417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73.265</v>
      </c>
      <c r="I66" s="152">
        <v>83.59</v>
      </c>
      <c r="J66" s="152">
        <v>83.59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53.362</v>
      </c>
      <c r="I68" s="150">
        <v>48</v>
      </c>
      <c r="J68" s="150">
        <v>52.3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8.845</v>
      </c>
      <c r="I69" s="150">
        <v>8.5</v>
      </c>
      <c r="J69" s="150">
        <v>9.2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62.207</v>
      </c>
      <c r="I70" s="152">
        <v>56.5</v>
      </c>
      <c r="J70" s="152">
        <v>61.5</v>
      </c>
      <c r="K70" s="41">
        <v>108.84955752212389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1.8</v>
      </c>
      <c r="I72" s="150">
        <v>1.82</v>
      </c>
      <c r="J72" s="150">
        <v>2.643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0.002</v>
      </c>
      <c r="I73" s="150">
        <v>0.002</v>
      </c>
      <c r="J73" s="150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0.63</v>
      </c>
      <c r="I74" s="150">
        <v>0.8</v>
      </c>
      <c r="J74" s="150">
        <v>0.2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0.174</v>
      </c>
      <c r="I75" s="150">
        <v>0.2</v>
      </c>
      <c r="J75" s="150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14.638</v>
      </c>
      <c r="I76" s="150">
        <v>14.6</v>
      </c>
      <c r="J76" s="150">
        <v>12.32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0.019</v>
      </c>
      <c r="I77" s="150">
        <v>0.019</v>
      </c>
      <c r="J77" s="150">
        <v>0.057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29.152</v>
      </c>
      <c r="I79" s="150">
        <v>20.622</v>
      </c>
      <c r="J79" s="150">
        <v>18.525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46.415</v>
      </c>
      <c r="I80" s="152">
        <v>38.063</v>
      </c>
      <c r="J80" s="152">
        <v>33.947</v>
      </c>
      <c r="K80" s="41">
        <v>89.18634894779707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547.119</v>
      </c>
      <c r="I87" s="156">
        <v>572.4590000000001</v>
      </c>
      <c r="J87" s="156">
        <v>465.9910000000001</v>
      </c>
      <c r="K87" s="54">
        <f>IF(I87&gt;0,100*J87/I87,0)</f>
        <v>81.40163749718322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0.112</v>
      </c>
      <c r="I19" s="150">
        <v>0.115</v>
      </c>
      <c r="J19" s="150">
        <v>0.116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0.112</v>
      </c>
      <c r="I22" s="152">
        <v>0.115</v>
      </c>
      <c r="J22" s="152">
        <v>0.116</v>
      </c>
      <c r="K22" s="41">
        <v>100.86956521739131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2.53</v>
      </c>
      <c r="I24" s="152">
        <v>2.531</v>
      </c>
      <c r="J24" s="152">
        <v>3.018</v>
      </c>
      <c r="K24" s="41">
        <v>119.24140655867244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3.075</v>
      </c>
      <c r="I26" s="152">
        <v>4.1</v>
      </c>
      <c r="J26" s="152">
        <v>5.3</v>
      </c>
      <c r="K26" s="41">
        <v>129.26829268292684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15.744</v>
      </c>
      <c r="I28" s="150">
        <v>19.328</v>
      </c>
      <c r="J28" s="150">
        <v>19.34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13.981</v>
      </c>
      <c r="I29" s="150">
        <v>15.063</v>
      </c>
      <c r="J29" s="150">
        <v>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34.23</v>
      </c>
      <c r="I30" s="150">
        <v>26.383</v>
      </c>
      <c r="J30" s="150">
        <v>37.887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63.955</v>
      </c>
      <c r="I31" s="152">
        <v>60.774</v>
      </c>
      <c r="J31" s="152">
        <v>74.227</v>
      </c>
      <c r="K31" s="41">
        <v>122.13611083687104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0.333</v>
      </c>
      <c r="I33" s="150">
        <v>0.15</v>
      </c>
      <c r="J33" s="150">
        <v>0.25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0.018</v>
      </c>
      <c r="I34" s="150">
        <v>0.015</v>
      </c>
      <c r="J34" s="150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9.437</v>
      </c>
      <c r="I35" s="150">
        <v>15</v>
      </c>
      <c r="J35" s="150">
        <v>16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7.169</v>
      </c>
      <c r="I36" s="150">
        <v>7.169</v>
      </c>
      <c r="J36" s="150">
        <v>8.6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16.957</v>
      </c>
      <c r="I37" s="152">
        <v>22.334</v>
      </c>
      <c r="J37" s="152">
        <v>24.856</v>
      </c>
      <c r="K37" s="41">
        <v>111.29220023282889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6.113</v>
      </c>
      <c r="I39" s="152">
        <v>4.6</v>
      </c>
      <c r="J39" s="152">
        <v>5</v>
      </c>
      <c r="K39" s="41">
        <v>108.69565217391305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0.013</v>
      </c>
      <c r="I41" s="150">
        <v>0.013</v>
      </c>
      <c r="J41" s="150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0.03</v>
      </c>
      <c r="I42" s="150">
        <v>0.01</v>
      </c>
      <c r="J42" s="150">
        <v>0.03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0.009</v>
      </c>
      <c r="I43" s="150">
        <v>0.016</v>
      </c>
      <c r="J43" s="150">
        <v>0.019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0.002</v>
      </c>
      <c r="I44" s="150">
        <v>0.001</v>
      </c>
      <c r="J44" s="150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0.2</v>
      </c>
      <c r="I45" s="150">
        <v>0.35</v>
      </c>
      <c r="J45" s="150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0.07</v>
      </c>
      <c r="I46" s="150">
        <v>0.07</v>
      </c>
      <c r="J46" s="150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0.5</v>
      </c>
      <c r="I47" s="150">
        <v>0.4</v>
      </c>
      <c r="J47" s="150">
        <v>0.3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0.329</v>
      </c>
      <c r="I48" s="150">
        <v>0.221</v>
      </c>
      <c r="J48" s="150">
        <v>0.336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0.53</v>
      </c>
      <c r="I49" s="150">
        <v>0.45</v>
      </c>
      <c r="J49" s="150">
        <v>0.45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1.683</v>
      </c>
      <c r="I50" s="152">
        <v>1.531</v>
      </c>
      <c r="J50" s="152">
        <v>1.541</v>
      </c>
      <c r="K50" s="41">
        <v>100.65316786414108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0.47</v>
      </c>
      <c r="I52" s="152">
        <v>0.47</v>
      </c>
      <c r="J52" s="152">
        <v>0.815</v>
      </c>
      <c r="K52" s="41">
        <v>173.40425531914894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36.6</v>
      </c>
      <c r="I54" s="150">
        <v>21.285</v>
      </c>
      <c r="J54" s="150">
        <v>40.965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5.377</v>
      </c>
      <c r="I55" s="150">
        <v>6.8</v>
      </c>
      <c r="J55" s="150">
        <v>7.3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5.271</v>
      </c>
      <c r="I56" s="150">
        <v>4.53</v>
      </c>
      <c r="J56" s="150">
        <v>4.525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0.21</v>
      </c>
      <c r="I57" s="150">
        <v>0.38</v>
      </c>
      <c r="J57" s="150">
        <v>0.481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22.879</v>
      </c>
      <c r="I58" s="150">
        <v>20.51</v>
      </c>
      <c r="J58" s="150">
        <v>14.515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70.337</v>
      </c>
      <c r="I59" s="152">
        <v>53.50500000000001</v>
      </c>
      <c r="J59" s="152">
        <v>67.786</v>
      </c>
      <c r="K59" s="41">
        <v>126.69096346135873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14.188</v>
      </c>
      <c r="I61" s="150">
        <v>14.5</v>
      </c>
      <c r="J61" s="150">
        <v>13.9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6.59</v>
      </c>
      <c r="I62" s="150">
        <v>9.836</v>
      </c>
      <c r="J62" s="150">
        <v>7.932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14.433</v>
      </c>
      <c r="I63" s="150">
        <v>11.53</v>
      </c>
      <c r="J63" s="150">
        <v>8.96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35.211</v>
      </c>
      <c r="I64" s="152">
        <v>35.866</v>
      </c>
      <c r="J64" s="152">
        <v>30.792</v>
      </c>
      <c r="K64" s="41">
        <v>85.85289689399433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24.527</v>
      </c>
      <c r="I66" s="152">
        <v>24.896</v>
      </c>
      <c r="J66" s="152">
        <v>29.18</v>
      </c>
      <c r="K66" s="41">
        <v>117.20758354755783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5.127</v>
      </c>
      <c r="I68" s="150">
        <v>7.4</v>
      </c>
      <c r="J68" s="150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0.874</v>
      </c>
      <c r="I69" s="150">
        <v>1.1</v>
      </c>
      <c r="J69" s="150">
        <v>1.025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6.0009999999999994</v>
      </c>
      <c r="I70" s="152">
        <v>8.5</v>
      </c>
      <c r="J70" s="152">
        <v>5.525</v>
      </c>
      <c r="K70" s="41">
        <v>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25.137</v>
      </c>
      <c r="I72" s="150">
        <v>18.968</v>
      </c>
      <c r="J72" s="150">
        <v>30.162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0.805</v>
      </c>
      <c r="I73" s="150">
        <v>0.805</v>
      </c>
      <c r="J73" s="150">
        <v>0.66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1.442</v>
      </c>
      <c r="I74" s="150">
        <v>6.53</v>
      </c>
      <c r="J74" s="150">
        <v>4.5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41.673</v>
      </c>
      <c r="I75" s="150">
        <v>41.673</v>
      </c>
      <c r="J75" s="150">
        <v>36.266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0.565</v>
      </c>
      <c r="I76" s="150">
        <v>3</v>
      </c>
      <c r="J76" s="150">
        <v>2.734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7.374</v>
      </c>
      <c r="I77" s="150">
        <v>7.878</v>
      </c>
      <c r="J77" s="150">
        <v>7.875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4.04</v>
      </c>
      <c r="I78" s="150">
        <v>4.7</v>
      </c>
      <c r="J78" s="150">
        <v>4.7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26.783</v>
      </c>
      <c r="I79" s="150">
        <v>28.935</v>
      </c>
      <c r="J79" s="150">
        <v>22.116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107.819</v>
      </c>
      <c r="I80" s="152">
        <v>112.489</v>
      </c>
      <c r="J80" s="152">
        <v>109.01299999999999</v>
      </c>
      <c r="K80" s="41">
        <v>96.90992008107459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0.176</v>
      </c>
      <c r="I82" s="150">
        <v>0.176</v>
      </c>
      <c r="J82" s="150">
        <v>0.145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0.067</v>
      </c>
      <c r="I83" s="150">
        <v>0.065</v>
      </c>
      <c r="J83" s="150">
        <v>0.067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0.243</v>
      </c>
      <c r="I84" s="152">
        <v>0.241</v>
      </c>
      <c r="J84" s="152">
        <v>0.212</v>
      </c>
      <c r="K84" s="41">
        <v>87.96680497925311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339.03299999999996</v>
      </c>
      <c r="I87" s="156">
        <v>331.952</v>
      </c>
      <c r="J87" s="156">
        <v>357.381</v>
      </c>
      <c r="K87" s="54">
        <f>IF(I87&gt;0,100*J87/I87,0)</f>
        <v>107.66044488359762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0.055</v>
      </c>
      <c r="I15" s="152">
        <v>0.05</v>
      </c>
      <c r="J15" s="152">
        <v>0.05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0.085</v>
      </c>
      <c r="I19" s="150">
        <v>0.083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0.096</v>
      </c>
      <c r="I20" s="150">
        <v>0.096</v>
      </c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0.142</v>
      </c>
      <c r="I21" s="150">
        <v>0.142</v>
      </c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0.32299999999999995</v>
      </c>
      <c r="I22" s="152">
        <v>0.32099999999999995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0.012</v>
      </c>
      <c r="I24" s="152">
        <v>0.012</v>
      </c>
      <c r="J24" s="152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0.002</v>
      </c>
      <c r="I28" s="150">
        <v>0.002</v>
      </c>
      <c r="J28" s="150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0.022</v>
      </c>
      <c r="I29" s="150">
        <v>0.022</v>
      </c>
      <c r="J29" s="150">
        <v>0.024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0.024</v>
      </c>
      <c r="I31" s="152">
        <v>0.024</v>
      </c>
      <c r="J31" s="152">
        <v>0.026000000000000002</v>
      </c>
      <c r="K31" s="41">
        <v>108.33333333333333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0.054</v>
      </c>
      <c r="I33" s="150">
        <v>0.07</v>
      </c>
      <c r="J33" s="150">
        <v>0.06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0.819</v>
      </c>
      <c r="I34" s="150">
        <v>0.65</v>
      </c>
      <c r="J34" s="150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0.007</v>
      </c>
      <c r="I35" s="150">
        <v>0.007</v>
      </c>
      <c r="J35" s="150">
        <v>0.006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6.51</v>
      </c>
      <c r="I36" s="150">
        <v>11.061</v>
      </c>
      <c r="J36" s="150">
        <v>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7.39</v>
      </c>
      <c r="I37" s="152">
        <v>11.788</v>
      </c>
      <c r="J37" s="152">
        <v>11.866</v>
      </c>
      <c r="K37" s="41">
        <v>100.66168985408889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0.001</v>
      </c>
      <c r="I56" s="150">
        <v>0.001</v>
      </c>
      <c r="J56" s="150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0.001</v>
      </c>
      <c r="I59" s="152">
        <v>0.001</v>
      </c>
      <c r="J59" s="152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0.001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0.222</v>
      </c>
      <c r="I62" s="150">
        <v>0.354</v>
      </c>
      <c r="J62" s="150">
        <v>0.413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0.004</v>
      </c>
      <c r="I63" s="150">
        <v>0.004</v>
      </c>
      <c r="J63" s="150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0.227</v>
      </c>
      <c r="I64" s="152">
        <v>0.358</v>
      </c>
      <c r="J64" s="152">
        <v>0.417</v>
      </c>
      <c r="K64" s="41">
        <v>116.48044692737429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0.001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0.001</v>
      </c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8.033</v>
      </c>
      <c r="I87" s="156">
        <v>12.554</v>
      </c>
      <c r="J87" s="156">
        <v>12.371999999999998</v>
      </c>
      <c r="K87" s="54">
        <f>IF(I87&gt;0,100*J87/I87,0)</f>
        <v>98.55026286442566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0.264</v>
      </c>
      <c r="I28" s="150">
        <v>0.675</v>
      </c>
      <c r="J28" s="150">
        <v>0.113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0.025</v>
      </c>
      <c r="I29" s="150">
        <v>0.023</v>
      </c>
      <c r="J29" s="150">
        <v>0.018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0.565</v>
      </c>
      <c r="I30" s="150">
        <v>0.401</v>
      </c>
      <c r="J30" s="150">
        <v>0.401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0.854</v>
      </c>
      <c r="I31" s="152">
        <v>1.0990000000000002</v>
      </c>
      <c r="J31" s="152">
        <v>0.532</v>
      </c>
      <c r="K31" s="41">
        <v>48.407643312101904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0.5</v>
      </c>
      <c r="I35" s="150">
        <v>0.36</v>
      </c>
      <c r="J35" s="150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0.007</v>
      </c>
      <c r="I36" s="150">
        <v>0.007</v>
      </c>
      <c r="J36" s="150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0.507</v>
      </c>
      <c r="I37" s="152">
        <v>0.367</v>
      </c>
      <c r="J37" s="152">
        <v>0.367</v>
      </c>
      <c r="K37" s="41">
        <v>100.00000000000001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0.32</v>
      </c>
      <c r="I39" s="152">
        <v>0.34</v>
      </c>
      <c r="J39" s="152">
        <v>0.4</v>
      </c>
      <c r="K39" s="41">
        <v>117.6470588235294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0.006</v>
      </c>
      <c r="I41" s="150">
        <v>0.009</v>
      </c>
      <c r="J41" s="150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>
        <v>0.003</v>
      </c>
      <c r="J46" s="150">
        <v>0.012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0.006</v>
      </c>
      <c r="I48" s="150">
        <v>0.013</v>
      </c>
      <c r="J48" s="150">
        <v>0.014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0.012</v>
      </c>
      <c r="I50" s="152">
        <v>0.025</v>
      </c>
      <c r="J50" s="152">
        <v>0.034999999999999996</v>
      </c>
      <c r="K50" s="41">
        <v>139.99999999999997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0.33</v>
      </c>
      <c r="I54" s="150">
        <v>0.25</v>
      </c>
      <c r="J54" s="150">
        <v>0.255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0.482</v>
      </c>
      <c r="I56" s="150">
        <v>0.006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0.444</v>
      </c>
      <c r="I58" s="150">
        <v>0.055</v>
      </c>
      <c r="J58" s="150">
        <v>0.41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1.256</v>
      </c>
      <c r="I59" s="152">
        <v>0.311</v>
      </c>
      <c r="J59" s="152">
        <v>0.665</v>
      </c>
      <c r="K59" s="41">
        <v>213.82636655948554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91.301</v>
      </c>
      <c r="I61" s="150">
        <v>94.373</v>
      </c>
      <c r="J61" s="150">
        <v>106.84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0.197</v>
      </c>
      <c r="I62" s="150">
        <v>0.205</v>
      </c>
      <c r="J62" s="150">
        <v>0.179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0.206</v>
      </c>
      <c r="I63" s="150">
        <v>0.206</v>
      </c>
      <c r="J63" s="150">
        <v>0.21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91.70400000000001</v>
      </c>
      <c r="I64" s="152">
        <v>94.784</v>
      </c>
      <c r="J64" s="152">
        <v>107.229</v>
      </c>
      <c r="K64" s="41">
        <v>113.12985313977042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165</v>
      </c>
      <c r="I66" s="152">
        <v>221.19</v>
      </c>
      <c r="J66" s="152">
        <v>174.852</v>
      </c>
      <c r="K66" s="41">
        <v>79.0505899905059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1.85</v>
      </c>
      <c r="I68" s="150">
        <v>1.4</v>
      </c>
      <c r="J68" s="150">
        <v>1.7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0.01</v>
      </c>
      <c r="I69" s="150">
        <v>0.007</v>
      </c>
      <c r="J69" s="150">
        <v>0.013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1.86</v>
      </c>
      <c r="I70" s="152">
        <v>1.4069999999999998</v>
      </c>
      <c r="J70" s="152">
        <v>1.7129999999999999</v>
      </c>
      <c r="K70" s="41">
        <v>121.74840085287848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2.005</v>
      </c>
      <c r="I72" s="150">
        <v>2.189</v>
      </c>
      <c r="J72" s="150">
        <v>2.212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1.729</v>
      </c>
      <c r="I73" s="150">
        <v>1.729</v>
      </c>
      <c r="J73" s="150">
        <v>1.21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0.065</v>
      </c>
      <c r="I74" s="150">
        <v>0.065</v>
      </c>
      <c r="J74" s="150">
        <v>0.05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0.809</v>
      </c>
      <c r="I75" s="150">
        <v>1.077</v>
      </c>
      <c r="J75" s="150">
        <v>0.36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1.072</v>
      </c>
      <c r="I76" s="150">
        <v>1.02</v>
      </c>
      <c r="J76" s="150">
        <v>0.8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0.118</v>
      </c>
      <c r="I77" s="150">
        <v>0.062</v>
      </c>
      <c r="J77" s="150">
        <v>0.099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0.9</v>
      </c>
      <c r="I78" s="150">
        <v>0.8</v>
      </c>
      <c r="J78" s="150">
        <v>0.85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4.205</v>
      </c>
      <c r="I79" s="150">
        <v>4.608</v>
      </c>
      <c r="J79" s="150">
        <v>2.24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10.903</v>
      </c>
      <c r="I80" s="152">
        <v>11.55</v>
      </c>
      <c r="J80" s="152">
        <v>7.821</v>
      </c>
      <c r="K80" s="41">
        <v>67.71428571428571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0.28</v>
      </c>
      <c r="I82" s="150">
        <v>0.285</v>
      </c>
      <c r="J82" s="150">
        <v>0.17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0.1</v>
      </c>
      <c r="I83" s="150">
        <v>0.1</v>
      </c>
      <c r="J83" s="150">
        <v>0.085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0.38</v>
      </c>
      <c r="I84" s="152">
        <v>0.385</v>
      </c>
      <c r="J84" s="152">
        <v>0.255</v>
      </c>
      <c r="K84" s="41">
        <v>66.23376623376623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272.79600000000005</v>
      </c>
      <c r="I87" s="156">
        <v>331.45799999999997</v>
      </c>
      <c r="J87" s="156">
        <v>293.869</v>
      </c>
      <c r="K87" s="54">
        <f>IF(I87&gt;0,100*J87/I87,0)</f>
        <v>88.65949833764762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1695</v>
      </c>
      <c r="D9" s="30">
        <v>1704</v>
      </c>
      <c r="E9" s="30">
        <v>1704</v>
      </c>
      <c r="F9" s="31"/>
      <c r="G9" s="31"/>
      <c r="H9" s="150">
        <v>5.068</v>
      </c>
      <c r="I9" s="150">
        <v>8.525</v>
      </c>
      <c r="J9" s="150">
        <v>6.38</v>
      </c>
      <c r="K9" s="32"/>
    </row>
    <row r="10" spans="1:11" s="33" customFormat="1" ht="11.25" customHeight="1">
      <c r="A10" s="35" t="s">
        <v>8</v>
      </c>
      <c r="B10" s="29"/>
      <c r="C10" s="30">
        <v>3189</v>
      </c>
      <c r="D10" s="30">
        <v>1816</v>
      </c>
      <c r="E10" s="30">
        <v>1816</v>
      </c>
      <c r="F10" s="31"/>
      <c r="G10" s="31"/>
      <c r="H10" s="150">
        <v>7.494</v>
      </c>
      <c r="I10" s="150">
        <v>4.268</v>
      </c>
      <c r="J10" s="150">
        <v>3.414</v>
      </c>
      <c r="K10" s="32"/>
    </row>
    <row r="11" spans="1:11" s="33" customFormat="1" ht="11.25" customHeight="1">
      <c r="A11" s="28" t="s">
        <v>9</v>
      </c>
      <c r="B11" s="29"/>
      <c r="C11" s="30">
        <v>8207</v>
      </c>
      <c r="D11" s="30">
        <v>9230</v>
      </c>
      <c r="E11" s="30">
        <v>9230</v>
      </c>
      <c r="F11" s="31"/>
      <c r="G11" s="31"/>
      <c r="H11" s="150">
        <v>22.159</v>
      </c>
      <c r="I11" s="150">
        <v>24.921</v>
      </c>
      <c r="J11" s="150">
        <v>17.445</v>
      </c>
      <c r="K11" s="32"/>
    </row>
    <row r="12" spans="1:11" s="33" customFormat="1" ht="11.25" customHeight="1">
      <c r="A12" s="35" t="s">
        <v>10</v>
      </c>
      <c r="B12" s="29"/>
      <c r="C12" s="30">
        <v>196</v>
      </c>
      <c r="D12" s="30">
        <v>196</v>
      </c>
      <c r="E12" s="30">
        <v>196</v>
      </c>
      <c r="F12" s="31"/>
      <c r="G12" s="31"/>
      <c r="H12" s="150">
        <v>0.431</v>
      </c>
      <c r="I12" s="150">
        <v>0.431</v>
      </c>
      <c r="J12" s="150">
        <v>0.345</v>
      </c>
      <c r="K12" s="32"/>
    </row>
    <row r="13" spans="1:11" s="42" customFormat="1" ht="11.25" customHeight="1">
      <c r="A13" s="36" t="s">
        <v>11</v>
      </c>
      <c r="B13" s="37"/>
      <c r="C13" s="38">
        <v>13287</v>
      </c>
      <c r="D13" s="38">
        <v>12946</v>
      </c>
      <c r="E13" s="38">
        <v>12946</v>
      </c>
      <c r="F13" s="39">
        <v>100</v>
      </c>
      <c r="G13" s="40"/>
      <c r="H13" s="151">
        <v>35.151999999999994</v>
      </c>
      <c r="I13" s="152">
        <v>38.144999999999996</v>
      </c>
      <c r="J13" s="152">
        <v>27.584</v>
      </c>
      <c r="K13" s="41">
        <v>72.31354043780313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85</v>
      </c>
      <c r="D15" s="38">
        <v>55</v>
      </c>
      <c r="E15" s="38">
        <v>75</v>
      </c>
      <c r="F15" s="39">
        <v>136.36363636363637</v>
      </c>
      <c r="G15" s="40"/>
      <c r="H15" s="151">
        <v>0.024</v>
      </c>
      <c r="I15" s="152">
        <v>0.12</v>
      </c>
      <c r="J15" s="152">
        <v>0.105</v>
      </c>
      <c r="K15" s="41">
        <v>87.5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659</v>
      </c>
      <c r="D17" s="38">
        <v>659</v>
      </c>
      <c r="E17" s="38">
        <v>528</v>
      </c>
      <c r="F17" s="39">
        <v>80.12139605462822</v>
      </c>
      <c r="G17" s="40"/>
      <c r="H17" s="151">
        <v>1.489</v>
      </c>
      <c r="I17" s="152">
        <v>2.233</v>
      </c>
      <c r="J17" s="152">
        <v>1.193</v>
      </c>
      <c r="K17" s="41">
        <v>53.42588446036722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22889</v>
      </c>
      <c r="D19" s="30">
        <v>24018</v>
      </c>
      <c r="E19" s="30">
        <v>24018</v>
      </c>
      <c r="F19" s="31"/>
      <c r="G19" s="31"/>
      <c r="H19" s="150">
        <v>125.89</v>
      </c>
      <c r="I19" s="150">
        <v>162.122</v>
      </c>
      <c r="J19" s="150">
        <v>148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22889</v>
      </c>
      <c r="D22" s="38">
        <v>24018</v>
      </c>
      <c r="E22" s="38">
        <v>24018</v>
      </c>
      <c r="F22" s="39">
        <v>100</v>
      </c>
      <c r="G22" s="40"/>
      <c r="H22" s="151">
        <v>125.89</v>
      </c>
      <c r="I22" s="152">
        <v>162.122</v>
      </c>
      <c r="J22" s="152">
        <v>148</v>
      </c>
      <c r="K22" s="41">
        <v>91.28927597735039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78860</v>
      </c>
      <c r="D24" s="38">
        <v>79496</v>
      </c>
      <c r="E24" s="38">
        <v>77058</v>
      </c>
      <c r="F24" s="39">
        <v>96.93317902787561</v>
      </c>
      <c r="G24" s="40"/>
      <c r="H24" s="151">
        <v>394.484</v>
      </c>
      <c r="I24" s="152">
        <v>406.81</v>
      </c>
      <c r="J24" s="152">
        <v>418.508</v>
      </c>
      <c r="K24" s="41">
        <v>102.87554386568667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29882</v>
      </c>
      <c r="D26" s="38">
        <v>31050</v>
      </c>
      <c r="E26" s="38">
        <v>26030</v>
      </c>
      <c r="F26" s="39">
        <v>83.83252818035427</v>
      </c>
      <c r="G26" s="40"/>
      <c r="H26" s="151">
        <v>157.648</v>
      </c>
      <c r="I26" s="152">
        <v>141.2</v>
      </c>
      <c r="J26" s="152">
        <v>141.12</v>
      </c>
      <c r="K26" s="41">
        <v>99.94334277620398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69560</v>
      </c>
      <c r="D28" s="30">
        <v>69499</v>
      </c>
      <c r="E28" s="30">
        <v>67894</v>
      </c>
      <c r="F28" s="31"/>
      <c r="G28" s="31"/>
      <c r="H28" s="150">
        <v>290.817</v>
      </c>
      <c r="I28" s="150">
        <v>248.592</v>
      </c>
      <c r="J28" s="150">
        <v>349.758</v>
      </c>
      <c r="K28" s="32"/>
    </row>
    <row r="29" spans="1:11" s="33" customFormat="1" ht="11.25" customHeight="1">
      <c r="A29" s="35" t="s">
        <v>21</v>
      </c>
      <c r="B29" s="29"/>
      <c r="C29" s="30">
        <v>36921</v>
      </c>
      <c r="D29" s="30">
        <v>32385</v>
      </c>
      <c r="E29" s="30">
        <v>32385</v>
      </c>
      <c r="F29" s="31"/>
      <c r="G29" s="31"/>
      <c r="H29" s="150">
        <v>86.853</v>
      </c>
      <c r="I29" s="150">
        <v>60.23</v>
      </c>
      <c r="J29" s="150">
        <v>93.925</v>
      </c>
      <c r="K29" s="32"/>
    </row>
    <row r="30" spans="1:11" s="33" customFormat="1" ht="11.25" customHeight="1">
      <c r="A30" s="35" t="s">
        <v>22</v>
      </c>
      <c r="B30" s="29"/>
      <c r="C30" s="30">
        <v>149961</v>
      </c>
      <c r="D30" s="30">
        <v>125406</v>
      </c>
      <c r="E30" s="30">
        <v>112777</v>
      </c>
      <c r="F30" s="31"/>
      <c r="G30" s="31"/>
      <c r="H30" s="150">
        <v>364.637</v>
      </c>
      <c r="I30" s="150">
        <v>322.264</v>
      </c>
      <c r="J30" s="150">
        <v>387.291</v>
      </c>
      <c r="K30" s="32"/>
    </row>
    <row r="31" spans="1:11" s="42" customFormat="1" ht="11.25" customHeight="1">
      <c r="A31" s="43" t="s">
        <v>23</v>
      </c>
      <c r="B31" s="37"/>
      <c r="C31" s="38">
        <v>256442</v>
      </c>
      <c r="D31" s="38">
        <v>227290</v>
      </c>
      <c r="E31" s="38">
        <v>213056</v>
      </c>
      <c r="F31" s="39">
        <v>93.73751594878789</v>
      </c>
      <c r="G31" s="40"/>
      <c r="H31" s="151">
        <v>742.307</v>
      </c>
      <c r="I31" s="152">
        <v>631.086</v>
      </c>
      <c r="J31" s="152">
        <v>830.9739999999999</v>
      </c>
      <c r="K31" s="41">
        <v>131.67365462076484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22187</v>
      </c>
      <c r="D33" s="30">
        <v>19256</v>
      </c>
      <c r="E33" s="30">
        <v>23800</v>
      </c>
      <c r="F33" s="31"/>
      <c r="G33" s="31"/>
      <c r="H33" s="150">
        <v>113.595</v>
      </c>
      <c r="I33" s="150">
        <v>84.524</v>
      </c>
      <c r="J33" s="150">
        <v>121</v>
      </c>
      <c r="K33" s="32"/>
    </row>
    <row r="34" spans="1:11" s="33" customFormat="1" ht="11.25" customHeight="1">
      <c r="A34" s="35" t="s">
        <v>25</v>
      </c>
      <c r="B34" s="29"/>
      <c r="C34" s="30">
        <v>11656</v>
      </c>
      <c r="D34" s="30">
        <v>10700</v>
      </c>
      <c r="E34" s="30">
        <v>10515</v>
      </c>
      <c r="F34" s="31"/>
      <c r="G34" s="31"/>
      <c r="H34" s="150">
        <v>45.908</v>
      </c>
      <c r="I34" s="150">
        <v>40</v>
      </c>
      <c r="J34" s="150">
        <v>36.04</v>
      </c>
      <c r="K34" s="32"/>
    </row>
    <row r="35" spans="1:11" s="33" customFormat="1" ht="11.25" customHeight="1">
      <c r="A35" s="35" t="s">
        <v>26</v>
      </c>
      <c r="B35" s="29"/>
      <c r="C35" s="30">
        <v>50812</v>
      </c>
      <c r="D35" s="30">
        <v>44100</v>
      </c>
      <c r="E35" s="30">
        <v>50100</v>
      </c>
      <c r="F35" s="31"/>
      <c r="G35" s="31"/>
      <c r="H35" s="150">
        <v>223.034</v>
      </c>
      <c r="I35" s="150">
        <v>135.3</v>
      </c>
      <c r="J35" s="150">
        <v>222.335</v>
      </c>
      <c r="K35" s="32"/>
    </row>
    <row r="36" spans="1:11" s="33" customFormat="1" ht="11.25" customHeight="1">
      <c r="A36" s="35" t="s">
        <v>27</v>
      </c>
      <c r="B36" s="29"/>
      <c r="C36" s="30">
        <v>6096</v>
      </c>
      <c r="D36" s="30">
        <v>6096</v>
      </c>
      <c r="E36" s="30">
        <v>6850</v>
      </c>
      <c r="F36" s="31"/>
      <c r="G36" s="31"/>
      <c r="H36" s="150">
        <v>22.969</v>
      </c>
      <c r="I36" s="150">
        <v>6.091</v>
      </c>
      <c r="J36" s="150">
        <v>33.065</v>
      </c>
      <c r="K36" s="32"/>
    </row>
    <row r="37" spans="1:11" s="42" customFormat="1" ht="11.25" customHeight="1">
      <c r="A37" s="36" t="s">
        <v>28</v>
      </c>
      <c r="B37" s="37"/>
      <c r="C37" s="38">
        <v>90751</v>
      </c>
      <c r="D37" s="38">
        <v>80152</v>
      </c>
      <c r="E37" s="38">
        <v>91265</v>
      </c>
      <c r="F37" s="39">
        <v>113.8649066773131</v>
      </c>
      <c r="G37" s="40"/>
      <c r="H37" s="151">
        <v>405.506</v>
      </c>
      <c r="I37" s="152">
        <v>265.915</v>
      </c>
      <c r="J37" s="152">
        <v>412.44</v>
      </c>
      <c r="K37" s="41">
        <v>155.1021943102119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5970</v>
      </c>
      <c r="D39" s="38">
        <v>5900</v>
      </c>
      <c r="E39" s="38">
        <v>5500</v>
      </c>
      <c r="F39" s="39">
        <v>93.22033898305085</v>
      </c>
      <c r="G39" s="40"/>
      <c r="H39" s="151">
        <v>11.373</v>
      </c>
      <c r="I39" s="152">
        <v>9</v>
      </c>
      <c r="J39" s="152">
        <v>8.8</v>
      </c>
      <c r="K39" s="41">
        <v>97.77777777777779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34914</v>
      </c>
      <c r="D41" s="30">
        <v>33257</v>
      </c>
      <c r="E41" s="30">
        <v>33499</v>
      </c>
      <c r="F41" s="31"/>
      <c r="G41" s="31"/>
      <c r="H41" s="150">
        <v>120.2</v>
      </c>
      <c r="I41" s="150">
        <v>51.844</v>
      </c>
      <c r="J41" s="150">
        <v>146.126</v>
      </c>
      <c r="K41" s="32"/>
    </row>
    <row r="42" spans="1:11" s="33" customFormat="1" ht="11.25" customHeight="1">
      <c r="A42" s="35" t="s">
        <v>31</v>
      </c>
      <c r="B42" s="29"/>
      <c r="C42" s="30">
        <v>223392</v>
      </c>
      <c r="D42" s="30">
        <v>211128</v>
      </c>
      <c r="E42" s="30">
        <v>184653</v>
      </c>
      <c r="F42" s="31"/>
      <c r="G42" s="31"/>
      <c r="H42" s="150">
        <v>1026.594</v>
      </c>
      <c r="I42" s="150">
        <v>798.154</v>
      </c>
      <c r="J42" s="150">
        <v>967.747</v>
      </c>
      <c r="K42" s="32"/>
    </row>
    <row r="43" spans="1:11" s="33" customFormat="1" ht="11.25" customHeight="1">
      <c r="A43" s="35" t="s">
        <v>32</v>
      </c>
      <c r="B43" s="29"/>
      <c r="C43" s="30">
        <v>65671</v>
      </c>
      <c r="D43" s="30">
        <v>51622</v>
      </c>
      <c r="E43" s="30">
        <v>53652</v>
      </c>
      <c r="F43" s="31"/>
      <c r="G43" s="31"/>
      <c r="H43" s="150">
        <v>319.787</v>
      </c>
      <c r="I43" s="150">
        <v>183.775</v>
      </c>
      <c r="J43" s="150">
        <v>244.916</v>
      </c>
      <c r="K43" s="32"/>
    </row>
    <row r="44" spans="1:11" s="33" customFormat="1" ht="11.25" customHeight="1">
      <c r="A44" s="35" t="s">
        <v>33</v>
      </c>
      <c r="B44" s="29"/>
      <c r="C44" s="30">
        <v>130666</v>
      </c>
      <c r="D44" s="30">
        <v>114397</v>
      </c>
      <c r="E44" s="30">
        <v>118232</v>
      </c>
      <c r="F44" s="31"/>
      <c r="G44" s="31"/>
      <c r="H44" s="150">
        <v>555.754</v>
      </c>
      <c r="I44" s="150">
        <v>365.392</v>
      </c>
      <c r="J44" s="150">
        <v>587.195</v>
      </c>
      <c r="K44" s="32"/>
    </row>
    <row r="45" spans="1:11" s="33" customFormat="1" ht="11.25" customHeight="1">
      <c r="A45" s="35" t="s">
        <v>34</v>
      </c>
      <c r="B45" s="29"/>
      <c r="C45" s="30">
        <v>71513</v>
      </c>
      <c r="D45" s="30">
        <v>57844</v>
      </c>
      <c r="E45" s="30">
        <v>69146</v>
      </c>
      <c r="F45" s="31"/>
      <c r="G45" s="31"/>
      <c r="H45" s="150">
        <v>289.098</v>
      </c>
      <c r="I45" s="150">
        <v>111.807</v>
      </c>
      <c r="J45" s="150">
        <v>288.054</v>
      </c>
      <c r="K45" s="32"/>
    </row>
    <row r="46" spans="1:11" s="33" customFormat="1" ht="11.25" customHeight="1">
      <c r="A46" s="35" t="s">
        <v>35</v>
      </c>
      <c r="B46" s="29"/>
      <c r="C46" s="30">
        <v>72762</v>
      </c>
      <c r="D46" s="30">
        <v>71698</v>
      </c>
      <c r="E46" s="30">
        <v>66693</v>
      </c>
      <c r="F46" s="31"/>
      <c r="G46" s="31"/>
      <c r="H46" s="150">
        <v>231.745</v>
      </c>
      <c r="I46" s="150">
        <v>156.776</v>
      </c>
      <c r="J46" s="150">
        <v>270.713</v>
      </c>
      <c r="K46" s="32"/>
    </row>
    <row r="47" spans="1:11" s="33" customFormat="1" ht="11.25" customHeight="1">
      <c r="A47" s="35" t="s">
        <v>36</v>
      </c>
      <c r="B47" s="29"/>
      <c r="C47" s="30">
        <v>100921</v>
      </c>
      <c r="D47" s="30">
        <v>98751</v>
      </c>
      <c r="E47" s="30">
        <v>87837</v>
      </c>
      <c r="F47" s="31"/>
      <c r="G47" s="31"/>
      <c r="H47" s="150">
        <v>370.383</v>
      </c>
      <c r="I47" s="150">
        <v>305.524</v>
      </c>
      <c r="J47" s="150">
        <v>381.886</v>
      </c>
      <c r="K47" s="32"/>
    </row>
    <row r="48" spans="1:11" s="33" customFormat="1" ht="11.25" customHeight="1">
      <c r="A48" s="35" t="s">
        <v>37</v>
      </c>
      <c r="B48" s="29"/>
      <c r="C48" s="30">
        <v>109602</v>
      </c>
      <c r="D48" s="30">
        <v>100380</v>
      </c>
      <c r="E48" s="30">
        <v>105006</v>
      </c>
      <c r="F48" s="31"/>
      <c r="G48" s="31"/>
      <c r="H48" s="150">
        <v>442.456</v>
      </c>
      <c r="I48" s="150">
        <v>238.014</v>
      </c>
      <c r="J48" s="150">
        <v>515.76</v>
      </c>
      <c r="K48" s="32"/>
    </row>
    <row r="49" spans="1:11" s="33" customFormat="1" ht="11.25" customHeight="1">
      <c r="A49" s="35" t="s">
        <v>38</v>
      </c>
      <c r="B49" s="29"/>
      <c r="C49" s="30">
        <v>68184</v>
      </c>
      <c r="D49" s="30">
        <v>62878</v>
      </c>
      <c r="E49" s="30">
        <v>69642</v>
      </c>
      <c r="F49" s="31"/>
      <c r="G49" s="31"/>
      <c r="H49" s="150">
        <v>259.52</v>
      </c>
      <c r="I49" s="150">
        <v>159.187</v>
      </c>
      <c r="J49" s="150">
        <v>301.136</v>
      </c>
      <c r="K49" s="32"/>
    </row>
    <row r="50" spans="1:11" s="42" customFormat="1" ht="11.25" customHeight="1">
      <c r="A50" s="43" t="s">
        <v>39</v>
      </c>
      <c r="B50" s="37"/>
      <c r="C50" s="38">
        <v>877625</v>
      </c>
      <c r="D50" s="38">
        <v>801955</v>
      </c>
      <c r="E50" s="38">
        <v>788360</v>
      </c>
      <c r="F50" s="39">
        <v>98.30476772387478</v>
      </c>
      <c r="G50" s="40"/>
      <c r="H50" s="151">
        <v>3615.537</v>
      </c>
      <c r="I50" s="152">
        <v>2370.4730000000004</v>
      </c>
      <c r="J50" s="152">
        <v>3703.533</v>
      </c>
      <c r="K50" s="41">
        <v>156.23603390546947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17489</v>
      </c>
      <c r="D52" s="38">
        <v>17489</v>
      </c>
      <c r="E52" s="38">
        <v>16014</v>
      </c>
      <c r="F52" s="39">
        <v>91.56612728000458</v>
      </c>
      <c r="G52" s="40"/>
      <c r="H52" s="151">
        <v>60.239</v>
      </c>
      <c r="I52" s="152">
        <v>60.239</v>
      </c>
      <c r="J52" s="152">
        <v>32.372</v>
      </c>
      <c r="K52" s="41">
        <v>53.73927190026395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63774</v>
      </c>
      <c r="D54" s="30">
        <v>65821</v>
      </c>
      <c r="E54" s="30">
        <v>67177</v>
      </c>
      <c r="F54" s="31"/>
      <c r="G54" s="31"/>
      <c r="H54" s="150">
        <v>229.503</v>
      </c>
      <c r="I54" s="150">
        <v>240.217</v>
      </c>
      <c r="J54" s="150">
        <v>255.199</v>
      </c>
      <c r="K54" s="32"/>
    </row>
    <row r="55" spans="1:11" s="33" customFormat="1" ht="11.25" customHeight="1">
      <c r="A55" s="35" t="s">
        <v>42</v>
      </c>
      <c r="B55" s="29"/>
      <c r="C55" s="30">
        <v>38697</v>
      </c>
      <c r="D55" s="30">
        <v>41885</v>
      </c>
      <c r="E55" s="30">
        <v>42200</v>
      </c>
      <c r="F55" s="31"/>
      <c r="G55" s="31"/>
      <c r="H55" s="150">
        <v>96.761</v>
      </c>
      <c r="I55" s="150">
        <v>79.582</v>
      </c>
      <c r="J55" s="150">
        <v>147.9</v>
      </c>
      <c r="K55" s="32"/>
    </row>
    <row r="56" spans="1:11" s="33" customFormat="1" ht="11.25" customHeight="1">
      <c r="A56" s="35" t="s">
        <v>43</v>
      </c>
      <c r="B56" s="29"/>
      <c r="C56" s="30">
        <v>33466</v>
      </c>
      <c r="D56" s="30">
        <v>33079</v>
      </c>
      <c r="E56" s="30">
        <v>35560</v>
      </c>
      <c r="F56" s="31"/>
      <c r="G56" s="31"/>
      <c r="H56" s="150">
        <v>91.556</v>
      </c>
      <c r="I56" s="150">
        <v>81.335</v>
      </c>
      <c r="J56" s="150">
        <v>111.62</v>
      </c>
      <c r="K56" s="32"/>
    </row>
    <row r="57" spans="1:11" s="33" customFormat="1" ht="11.25" customHeight="1">
      <c r="A57" s="35" t="s">
        <v>44</v>
      </c>
      <c r="B57" s="29"/>
      <c r="C57" s="30">
        <v>61464</v>
      </c>
      <c r="D57" s="30">
        <v>57261</v>
      </c>
      <c r="E57" s="30">
        <v>57261</v>
      </c>
      <c r="F57" s="31"/>
      <c r="G57" s="31"/>
      <c r="H57" s="150">
        <v>188.67</v>
      </c>
      <c r="I57" s="150">
        <v>163.752</v>
      </c>
      <c r="J57" s="150">
        <v>232.36</v>
      </c>
      <c r="K57" s="32"/>
    </row>
    <row r="58" spans="1:11" s="33" customFormat="1" ht="11.25" customHeight="1">
      <c r="A58" s="35" t="s">
        <v>45</v>
      </c>
      <c r="B58" s="29"/>
      <c r="C58" s="30">
        <v>48212</v>
      </c>
      <c r="D58" s="30">
        <v>49717</v>
      </c>
      <c r="E58" s="30">
        <v>46507</v>
      </c>
      <c r="F58" s="31"/>
      <c r="G58" s="31"/>
      <c r="H58" s="150">
        <v>165.653</v>
      </c>
      <c r="I58" s="150">
        <v>81.118</v>
      </c>
      <c r="J58" s="150">
        <v>170.666</v>
      </c>
      <c r="K58" s="32"/>
    </row>
    <row r="59" spans="1:11" s="42" customFormat="1" ht="11.25" customHeight="1">
      <c r="A59" s="36" t="s">
        <v>46</v>
      </c>
      <c r="B59" s="37"/>
      <c r="C59" s="38">
        <v>245613</v>
      </c>
      <c r="D59" s="38">
        <v>247763</v>
      </c>
      <c r="E59" s="38">
        <v>248705</v>
      </c>
      <c r="F59" s="39">
        <v>100.38020204792483</v>
      </c>
      <c r="G59" s="40"/>
      <c r="H59" s="151">
        <v>772.143</v>
      </c>
      <c r="I59" s="152">
        <v>646.0039999999999</v>
      </c>
      <c r="J59" s="152">
        <v>917.7450000000001</v>
      </c>
      <c r="K59" s="41">
        <v>142.06490981479996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1133</v>
      </c>
      <c r="D61" s="30">
        <v>1315</v>
      </c>
      <c r="E61" s="30">
        <v>1650</v>
      </c>
      <c r="F61" s="31"/>
      <c r="G61" s="31"/>
      <c r="H61" s="150">
        <v>2.476</v>
      </c>
      <c r="I61" s="150">
        <v>2.794</v>
      </c>
      <c r="J61" s="150">
        <v>4.875</v>
      </c>
      <c r="K61" s="32"/>
    </row>
    <row r="62" spans="1:11" s="33" customFormat="1" ht="11.25" customHeight="1">
      <c r="A62" s="35" t="s">
        <v>48</v>
      </c>
      <c r="B62" s="29"/>
      <c r="C62" s="30">
        <v>879</v>
      </c>
      <c r="D62" s="30">
        <v>782</v>
      </c>
      <c r="E62" s="30">
        <v>776</v>
      </c>
      <c r="F62" s="31"/>
      <c r="G62" s="31"/>
      <c r="H62" s="150">
        <v>1.182</v>
      </c>
      <c r="I62" s="150">
        <v>1.308</v>
      </c>
      <c r="J62" s="150">
        <v>1.859</v>
      </c>
      <c r="K62" s="32"/>
    </row>
    <row r="63" spans="1:11" s="33" customFormat="1" ht="11.25" customHeight="1">
      <c r="A63" s="35" t="s">
        <v>49</v>
      </c>
      <c r="B63" s="29"/>
      <c r="C63" s="30">
        <v>2387</v>
      </c>
      <c r="D63" s="30">
        <v>2554</v>
      </c>
      <c r="E63" s="30">
        <v>2532</v>
      </c>
      <c r="F63" s="31"/>
      <c r="G63" s="31"/>
      <c r="H63" s="150">
        <v>7.035</v>
      </c>
      <c r="I63" s="150">
        <v>4.281</v>
      </c>
      <c r="J63" s="150">
        <v>7.666</v>
      </c>
      <c r="K63" s="32"/>
    </row>
    <row r="64" spans="1:11" s="42" customFormat="1" ht="11.25" customHeight="1">
      <c r="A64" s="36" t="s">
        <v>50</v>
      </c>
      <c r="B64" s="37"/>
      <c r="C64" s="38">
        <v>4399</v>
      </c>
      <c r="D64" s="38">
        <v>4651</v>
      </c>
      <c r="E64" s="38">
        <v>4958</v>
      </c>
      <c r="F64" s="39">
        <v>106.6007310255859</v>
      </c>
      <c r="G64" s="40"/>
      <c r="H64" s="151">
        <v>10.693</v>
      </c>
      <c r="I64" s="152">
        <v>8.383</v>
      </c>
      <c r="J64" s="152">
        <v>14.4</v>
      </c>
      <c r="K64" s="41">
        <v>171.77621376595494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7726</v>
      </c>
      <c r="D66" s="38">
        <v>9347</v>
      </c>
      <c r="E66" s="38">
        <v>9151</v>
      </c>
      <c r="F66" s="39">
        <v>97.903070503905</v>
      </c>
      <c r="G66" s="40"/>
      <c r="H66" s="151">
        <v>9.856</v>
      </c>
      <c r="I66" s="152">
        <v>8.181</v>
      </c>
      <c r="J66" s="152">
        <v>19.206</v>
      </c>
      <c r="K66" s="41">
        <v>234.76347634763476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65175</v>
      </c>
      <c r="D68" s="30">
        <v>67100</v>
      </c>
      <c r="E68" s="30">
        <v>69000</v>
      </c>
      <c r="F68" s="31"/>
      <c r="G68" s="31"/>
      <c r="H68" s="150">
        <v>283.172</v>
      </c>
      <c r="I68" s="150">
        <v>147.5</v>
      </c>
      <c r="J68" s="150">
        <v>194</v>
      </c>
      <c r="K68" s="32"/>
    </row>
    <row r="69" spans="1:11" s="33" customFormat="1" ht="11.25" customHeight="1">
      <c r="A69" s="35" t="s">
        <v>53</v>
      </c>
      <c r="B69" s="29"/>
      <c r="C69" s="30">
        <v>4499</v>
      </c>
      <c r="D69" s="30">
        <v>4350</v>
      </c>
      <c r="E69" s="30">
        <v>4450</v>
      </c>
      <c r="F69" s="31"/>
      <c r="G69" s="31"/>
      <c r="H69" s="150">
        <v>15.411</v>
      </c>
      <c r="I69" s="150">
        <v>7.3</v>
      </c>
      <c r="J69" s="150">
        <v>10.1</v>
      </c>
      <c r="K69" s="32"/>
    </row>
    <row r="70" spans="1:11" s="42" customFormat="1" ht="11.25" customHeight="1">
      <c r="A70" s="36" t="s">
        <v>54</v>
      </c>
      <c r="B70" s="37"/>
      <c r="C70" s="38">
        <v>69674</v>
      </c>
      <c r="D70" s="38">
        <v>71450</v>
      </c>
      <c r="E70" s="38">
        <v>73450</v>
      </c>
      <c r="F70" s="39">
        <v>102.79916025192442</v>
      </c>
      <c r="G70" s="40"/>
      <c r="H70" s="151">
        <v>298.583</v>
      </c>
      <c r="I70" s="152">
        <v>154.8</v>
      </c>
      <c r="J70" s="152">
        <v>204.1</v>
      </c>
      <c r="K70" s="41">
        <v>131.84754521963822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3263</v>
      </c>
      <c r="D72" s="30">
        <v>3542</v>
      </c>
      <c r="E72" s="30">
        <v>3212</v>
      </c>
      <c r="F72" s="31"/>
      <c r="G72" s="31"/>
      <c r="H72" s="150">
        <v>4.464</v>
      </c>
      <c r="I72" s="150">
        <v>4.885</v>
      </c>
      <c r="J72" s="150">
        <v>7.274</v>
      </c>
      <c r="K72" s="32"/>
    </row>
    <row r="73" spans="1:11" s="33" customFormat="1" ht="11.25" customHeight="1">
      <c r="A73" s="35" t="s">
        <v>56</v>
      </c>
      <c r="B73" s="29"/>
      <c r="C73" s="30">
        <v>68463</v>
      </c>
      <c r="D73" s="30">
        <v>56943</v>
      </c>
      <c r="E73" s="30">
        <v>62170</v>
      </c>
      <c r="F73" s="31"/>
      <c r="G73" s="31"/>
      <c r="H73" s="150">
        <v>223.872</v>
      </c>
      <c r="I73" s="150">
        <v>185.876</v>
      </c>
      <c r="J73" s="150">
        <v>202.89</v>
      </c>
      <c r="K73" s="32"/>
    </row>
    <row r="74" spans="1:11" s="33" customFormat="1" ht="11.25" customHeight="1">
      <c r="A74" s="35" t="s">
        <v>57</v>
      </c>
      <c r="B74" s="29"/>
      <c r="C74" s="30">
        <v>67455</v>
      </c>
      <c r="D74" s="30">
        <v>59590</v>
      </c>
      <c r="E74" s="30">
        <v>58020</v>
      </c>
      <c r="F74" s="31"/>
      <c r="G74" s="31"/>
      <c r="H74" s="150">
        <v>350.766</v>
      </c>
      <c r="I74" s="150">
        <v>155.297</v>
      </c>
      <c r="J74" s="150">
        <v>214.357</v>
      </c>
      <c r="K74" s="32"/>
    </row>
    <row r="75" spans="1:11" s="33" customFormat="1" ht="11.25" customHeight="1">
      <c r="A75" s="35" t="s">
        <v>58</v>
      </c>
      <c r="B75" s="29"/>
      <c r="C75" s="30">
        <v>11233</v>
      </c>
      <c r="D75" s="30">
        <v>14037</v>
      </c>
      <c r="E75" s="30">
        <v>13174</v>
      </c>
      <c r="F75" s="31"/>
      <c r="G75" s="31"/>
      <c r="H75" s="150">
        <v>21.43</v>
      </c>
      <c r="I75" s="150">
        <v>26.625</v>
      </c>
      <c r="J75" s="150">
        <v>16.182</v>
      </c>
      <c r="K75" s="32"/>
    </row>
    <row r="76" spans="1:11" s="33" customFormat="1" ht="11.25" customHeight="1">
      <c r="A76" s="35" t="s">
        <v>59</v>
      </c>
      <c r="B76" s="29"/>
      <c r="C76" s="30">
        <v>15348</v>
      </c>
      <c r="D76" s="30">
        <v>14526</v>
      </c>
      <c r="E76" s="30">
        <v>14393</v>
      </c>
      <c r="F76" s="31"/>
      <c r="G76" s="31"/>
      <c r="H76" s="150">
        <v>60.241</v>
      </c>
      <c r="I76" s="150">
        <v>51.929</v>
      </c>
      <c r="J76" s="150">
        <v>48.398</v>
      </c>
      <c r="K76" s="32"/>
    </row>
    <row r="77" spans="1:11" s="33" customFormat="1" ht="11.25" customHeight="1">
      <c r="A77" s="35" t="s">
        <v>60</v>
      </c>
      <c r="B77" s="29"/>
      <c r="C77" s="30">
        <v>8103</v>
      </c>
      <c r="D77" s="30">
        <v>6673</v>
      </c>
      <c r="E77" s="30">
        <v>6546</v>
      </c>
      <c r="F77" s="31"/>
      <c r="G77" s="31"/>
      <c r="H77" s="150">
        <v>35.128</v>
      </c>
      <c r="I77" s="150">
        <v>19.8</v>
      </c>
      <c r="J77" s="150">
        <v>23.15</v>
      </c>
      <c r="K77" s="32"/>
    </row>
    <row r="78" spans="1:11" s="33" customFormat="1" ht="11.25" customHeight="1">
      <c r="A78" s="35" t="s">
        <v>61</v>
      </c>
      <c r="B78" s="29"/>
      <c r="C78" s="30">
        <v>19615</v>
      </c>
      <c r="D78" s="30">
        <v>17882</v>
      </c>
      <c r="E78" s="30">
        <v>18510</v>
      </c>
      <c r="F78" s="31"/>
      <c r="G78" s="31"/>
      <c r="H78" s="150">
        <v>74.291</v>
      </c>
      <c r="I78" s="150">
        <v>48.07</v>
      </c>
      <c r="J78" s="150">
        <v>53.096</v>
      </c>
      <c r="K78" s="32"/>
    </row>
    <row r="79" spans="1:11" s="33" customFormat="1" ht="11.25" customHeight="1">
      <c r="A79" s="35" t="s">
        <v>62</v>
      </c>
      <c r="B79" s="29"/>
      <c r="C79" s="30">
        <v>146388</v>
      </c>
      <c r="D79" s="30">
        <v>130790</v>
      </c>
      <c r="E79" s="30">
        <v>137600</v>
      </c>
      <c r="F79" s="31"/>
      <c r="G79" s="31"/>
      <c r="H79" s="150">
        <v>574.246</v>
      </c>
      <c r="I79" s="150">
        <v>443.775</v>
      </c>
      <c r="J79" s="150">
        <v>508.44</v>
      </c>
      <c r="K79" s="32"/>
    </row>
    <row r="80" spans="1:11" s="42" customFormat="1" ht="11.25" customHeight="1">
      <c r="A80" s="43" t="s">
        <v>63</v>
      </c>
      <c r="B80" s="37"/>
      <c r="C80" s="38">
        <v>339868</v>
      </c>
      <c r="D80" s="38">
        <v>303983</v>
      </c>
      <c r="E80" s="38">
        <v>313625</v>
      </c>
      <c r="F80" s="39">
        <v>103.17188790162608</v>
      </c>
      <c r="G80" s="40"/>
      <c r="H80" s="151">
        <v>1344.438</v>
      </c>
      <c r="I80" s="152">
        <v>936.257</v>
      </c>
      <c r="J80" s="152">
        <v>1073.787</v>
      </c>
      <c r="K80" s="41">
        <v>114.68934277660942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112</v>
      </c>
      <c r="F82" s="31"/>
      <c r="G82" s="31"/>
      <c r="H82" s="150">
        <v>0.192</v>
      </c>
      <c r="I82" s="150">
        <v>0.192</v>
      </c>
      <c r="J82" s="150">
        <v>0.149</v>
      </c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160</v>
      </c>
      <c r="E83" s="30">
        <v>160</v>
      </c>
      <c r="F83" s="31"/>
      <c r="G83" s="31"/>
      <c r="H83" s="150">
        <v>0.171</v>
      </c>
      <c r="I83" s="150">
        <v>0.16</v>
      </c>
      <c r="J83" s="150">
        <v>0.151</v>
      </c>
      <c r="K83" s="32"/>
    </row>
    <row r="84" spans="1:11" s="42" customFormat="1" ht="11.25" customHeight="1">
      <c r="A84" s="36" t="s">
        <v>66</v>
      </c>
      <c r="B84" s="37"/>
      <c r="C84" s="38">
        <v>289</v>
      </c>
      <c r="D84" s="38">
        <v>289</v>
      </c>
      <c r="E84" s="38">
        <v>272</v>
      </c>
      <c r="F84" s="39">
        <v>94.11764705882354</v>
      </c>
      <c r="G84" s="40"/>
      <c r="H84" s="151">
        <v>0.363</v>
      </c>
      <c r="I84" s="152">
        <v>0.352</v>
      </c>
      <c r="J84" s="152">
        <v>0.3</v>
      </c>
      <c r="K84" s="41">
        <v>85.22727272727273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2061508</v>
      </c>
      <c r="D87" s="53">
        <v>1918493</v>
      </c>
      <c r="E87" s="53">
        <v>1905011</v>
      </c>
      <c r="F87" s="54">
        <f>IF(D87&gt;0,100*E87/D87,0)</f>
        <v>99.29726092302656</v>
      </c>
      <c r="G87" s="40"/>
      <c r="H87" s="155">
        <v>7985.724999999999</v>
      </c>
      <c r="I87" s="156">
        <v>5841.319999999999</v>
      </c>
      <c r="J87" s="156">
        <v>7954.167</v>
      </c>
      <c r="K87" s="54">
        <f>IF(I87&gt;0,100*J87/I87,0)</f>
        <v>136.17071141454332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13.687</v>
      </c>
      <c r="I9" s="150">
        <v>14.541</v>
      </c>
      <c r="J9" s="150">
        <v>15.525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9.34</v>
      </c>
      <c r="I10" s="150">
        <v>7.171</v>
      </c>
      <c r="J10" s="150">
        <v>8.184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42.288</v>
      </c>
      <c r="I11" s="150">
        <v>43.712</v>
      </c>
      <c r="J11" s="150">
        <v>37.136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86.261</v>
      </c>
      <c r="I12" s="150">
        <v>73.977</v>
      </c>
      <c r="J12" s="150">
        <v>98.9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151.576</v>
      </c>
      <c r="I13" s="152">
        <v>139.401</v>
      </c>
      <c r="J13" s="152">
        <v>159.745</v>
      </c>
      <c r="K13" s="41">
        <v>114.59386948443698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0.067</v>
      </c>
      <c r="I15" s="152">
        <v>0.083</v>
      </c>
      <c r="J15" s="152">
        <v>0.083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0.114</v>
      </c>
      <c r="I17" s="152">
        <v>0.167</v>
      </c>
      <c r="J17" s="152">
        <v>0.14</v>
      </c>
      <c r="K17" s="41">
        <v>83.83233532934132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108.701</v>
      </c>
      <c r="I19" s="150">
        <v>86.576</v>
      </c>
      <c r="J19" s="150">
        <v>90.905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2.801</v>
      </c>
      <c r="I20" s="150">
        <v>2.444</v>
      </c>
      <c r="J20" s="150">
        <v>2.732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1.41</v>
      </c>
      <c r="I21" s="150">
        <v>1.907</v>
      </c>
      <c r="J21" s="150">
        <v>2.002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112.91199999999999</v>
      </c>
      <c r="I22" s="152">
        <v>90.92699999999999</v>
      </c>
      <c r="J22" s="152">
        <v>95.639</v>
      </c>
      <c r="K22" s="41">
        <v>105.1821791107152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109.368</v>
      </c>
      <c r="I24" s="152">
        <v>75.187</v>
      </c>
      <c r="J24" s="152">
        <v>75.187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345.644</v>
      </c>
      <c r="I26" s="152">
        <v>306.785</v>
      </c>
      <c r="J26" s="152">
        <v>322.169</v>
      </c>
      <c r="K26" s="41">
        <v>105.01458676271655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19.48</v>
      </c>
      <c r="I28" s="150">
        <v>22.201</v>
      </c>
      <c r="J28" s="150">
        <v>21.844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1.547</v>
      </c>
      <c r="I29" s="150">
        <v>1.258</v>
      </c>
      <c r="J29" s="150">
        <v>2.224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167.304</v>
      </c>
      <c r="I30" s="150">
        <v>89.633</v>
      </c>
      <c r="J30" s="150">
        <v>132.801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188.33100000000002</v>
      </c>
      <c r="I31" s="152">
        <v>113.092</v>
      </c>
      <c r="J31" s="152">
        <v>156.869</v>
      </c>
      <c r="K31" s="41">
        <v>138.70919251582782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250.092</v>
      </c>
      <c r="I33" s="150">
        <v>248.658</v>
      </c>
      <c r="J33" s="150">
        <v>188.007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11.198</v>
      </c>
      <c r="I34" s="150">
        <v>9.725</v>
      </c>
      <c r="J34" s="150">
        <v>9.091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27.911</v>
      </c>
      <c r="I35" s="150">
        <v>32.434</v>
      </c>
      <c r="J35" s="150">
        <v>32.186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148.478</v>
      </c>
      <c r="I36" s="150">
        <v>140.201</v>
      </c>
      <c r="J36" s="150">
        <v>107.593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437.67900000000003</v>
      </c>
      <c r="I37" s="152">
        <v>431.01800000000003</v>
      </c>
      <c r="J37" s="152">
        <v>336.877</v>
      </c>
      <c r="K37" s="41">
        <v>78.15845277923428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9.009</v>
      </c>
      <c r="I39" s="152">
        <v>8.891</v>
      </c>
      <c r="J39" s="152">
        <v>8.049</v>
      </c>
      <c r="K39" s="41">
        <v>90.52974918456866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0.813</v>
      </c>
      <c r="I41" s="150">
        <v>0.513</v>
      </c>
      <c r="J41" s="150">
        <v>0.546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81.955</v>
      </c>
      <c r="I42" s="150">
        <v>58.737</v>
      </c>
      <c r="J42" s="150">
        <v>67.527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18.732</v>
      </c>
      <c r="I43" s="150">
        <v>21.513</v>
      </c>
      <c r="J43" s="150">
        <v>21.345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0.12</v>
      </c>
      <c r="I44" s="150">
        <v>0.12</v>
      </c>
      <c r="J44" s="150">
        <v>0.129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0.815</v>
      </c>
      <c r="I45" s="150">
        <v>0.901</v>
      </c>
      <c r="J45" s="150">
        <v>0.794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15.223</v>
      </c>
      <c r="I46" s="150">
        <v>11.446</v>
      </c>
      <c r="J46" s="150">
        <v>9.831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2.919</v>
      </c>
      <c r="I47" s="150">
        <v>2.527</v>
      </c>
      <c r="J47" s="150">
        <v>2.263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180.448</v>
      </c>
      <c r="I48" s="150">
        <v>156.477</v>
      </c>
      <c r="J48" s="150">
        <v>174.586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29.591</v>
      </c>
      <c r="I49" s="150">
        <v>22.437</v>
      </c>
      <c r="J49" s="150">
        <v>28.046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330.616</v>
      </c>
      <c r="I50" s="152">
        <v>274.671</v>
      </c>
      <c r="J50" s="152">
        <v>305.067</v>
      </c>
      <c r="K50" s="41">
        <v>111.066330264207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17.016</v>
      </c>
      <c r="I52" s="152">
        <v>8.372</v>
      </c>
      <c r="J52" s="152">
        <v>8.456</v>
      </c>
      <c r="K52" s="41">
        <v>101.00334448160534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576.498</v>
      </c>
      <c r="I54" s="150">
        <v>477.157</v>
      </c>
      <c r="J54" s="150">
        <v>524.304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1882.769</v>
      </c>
      <c r="I55" s="150">
        <v>1227.395</v>
      </c>
      <c r="J55" s="150">
        <v>1279.395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532.226</v>
      </c>
      <c r="I56" s="150">
        <v>455.831</v>
      </c>
      <c r="J56" s="150">
        <v>520.693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3.988</v>
      </c>
      <c r="I57" s="150">
        <v>2.425</v>
      </c>
      <c r="J57" s="150">
        <v>2.401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757.791</v>
      </c>
      <c r="I58" s="150">
        <v>496.671</v>
      </c>
      <c r="J58" s="150">
        <v>659.661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3753.272</v>
      </c>
      <c r="I59" s="152">
        <v>2659.479</v>
      </c>
      <c r="J59" s="152">
        <v>2986.4539999999997</v>
      </c>
      <c r="K59" s="41">
        <v>112.29470133059895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30.169</v>
      </c>
      <c r="I61" s="150">
        <v>32.803</v>
      </c>
      <c r="J61" s="150">
        <v>37.434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0.473</v>
      </c>
      <c r="I62" s="150">
        <v>0.588</v>
      </c>
      <c r="J62" s="150">
        <v>0.588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304.421</v>
      </c>
      <c r="I63" s="150">
        <v>306.682</v>
      </c>
      <c r="J63" s="150">
        <v>291.088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335.063</v>
      </c>
      <c r="I64" s="152">
        <v>340.07300000000004</v>
      </c>
      <c r="J64" s="152">
        <v>329.11</v>
      </c>
      <c r="K64" s="41">
        <v>96.7762803868581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121.112</v>
      </c>
      <c r="I66" s="152">
        <v>101.803</v>
      </c>
      <c r="J66" s="152">
        <v>100.063</v>
      </c>
      <c r="K66" s="41">
        <v>98.29081657711464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494.606</v>
      </c>
      <c r="I68" s="150">
        <v>392.986</v>
      </c>
      <c r="J68" s="150">
        <v>426.129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3.16</v>
      </c>
      <c r="I69" s="150">
        <v>2.347</v>
      </c>
      <c r="J69" s="150">
        <v>2.889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497.766</v>
      </c>
      <c r="I70" s="152">
        <v>395.33299999999997</v>
      </c>
      <c r="J70" s="152">
        <v>429.01800000000003</v>
      </c>
      <c r="K70" s="41">
        <v>108.52066485722165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0.662</v>
      </c>
      <c r="I72" s="150">
        <v>0.379</v>
      </c>
      <c r="J72" s="150">
        <v>0.474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83.734</v>
      </c>
      <c r="I73" s="150">
        <v>59.348</v>
      </c>
      <c r="J73" s="150">
        <v>42.348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49.715</v>
      </c>
      <c r="I74" s="150">
        <v>41.562</v>
      </c>
      <c r="J74" s="150">
        <v>41.497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1.351</v>
      </c>
      <c r="I75" s="150">
        <v>1.463</v>
      </c>
      <c r="J75" s="150">
        <v>1.463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33.486</v>
      </c>
      <c r="I76" s="150">
        <v>31.748</v>
      </c>
      <c r="J76" s="150">
        <v>21.459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0.6</v>
      </c>
      <c r="I77" s="150">
        <v>0.609</v>
      </c>
      <c r="J77" s="150">
        <v>0.492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4.825</v>
      </c>
      <c r="I78" s="150">
        <v>4.082</v>
      </c>
      <c r="J78" s="150">
        <v>3.797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0.724</v>
      </c>
      <c r="I79" s="150">
        <v>0.874</v>
      </c>
      <c r="J79" s="150">
        <v>0.674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175.09699999999995</v>
      </c>
      <c r="I80" s="152">
        <v>140.06499999999997</v>
      </c>
      <c r="J80" s="152">
        <v>112.204</v>
      </c>
      <c r="K80" s="41">
        <v>80.1085210438011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4.453</v>
      </c>
      <c r="I82" s="150">
        <v>2.978</v>
      </c>
      <c r="J82" s="150">
        <v>1.492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6.153</v>
      </c>
      <c r="I83" s="150">
        <v>3.92</v>
      </c>
      <c r="J83" s="150">
        <v>3.61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10.606</v>
      </c>
      <c r="I84" s="152">
        <v>6.898</v>
      </c>
      <c r="J84" s="152">
        <v>5.102</v>
      </c>
      <c r="K84" s="41">
        <v>73.96346767178893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6595.248</v>
      </c>
      <c r="I87" s="156">
        <v>5092.245</v>
      </c>
      <c r="J87" s="156">
        <v>5430.231999999999</v>
      </c>
      <c r="K87" s="54">
        <f>IF(I87&gt;0,100*J87/I87,0)</f>
        <v>106.63728866148426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0.9</v>
      </c>
      <c r="I78" s="150">
        <v>0.833</v>
      </c>
      <c r="J78" s="150">
        <v>0.9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0.9</v>
      </c>
      <c r="I80" s="152">
        <v>0.833</v>
      </c>
      <c r="J80" s="152">
        <v>0.9</v>
      </c>
      <c r="K80" s="41">
        <v>108.04321728691477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0.9</v>
      </c>
      <c r="I87" s="156">
        <v>0.833</v>
      </c>
      <c r="J87" s="156">
        <v>0.9</v>
      </c>
      <c r="K87" s="54">
        <f>IF(I87&gt;0,100*J87/I87,0)</f>
        <v>108.04321728691477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112" zoomScaleSheetLayoutView="11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1.659</v>
      </c>
      <c r="I29" s="150">
        <v>2.2</v>
      </c>
      <c r="J29" s="150">
        <v>2.178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1.117</v>
      </c>
      <c r="I30" s="150">
        <v>1.285</v>
      </c>
      <c r="J30" s="150">
        <v>1.1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2.776</v>
      </c>
      <c r="I31" s="152">
        <v>3.4850000000000003</v>
      </c>
      <c r="J31" s="152">
        <v>3.278</v>
      </c>
      <c r="K31" s="41">
        <v>94.06025824964131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0.015</v>
      </c>
      <c r="I35" s="150">
        <v>0.01</v>
      </c>
      <c r="J35" s="150">
        <v>0.006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0.8</v>
      </c>
      <c r="I36" s="150">
        <v>0.89</v>
      </c>
      <c r="J36" s="150">
        <v>0.8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0.8150000000000001</v>
      </c>
      <c r="I37" s="152">
        <v>0.9</v>
      </c>
      <c r="J37" s="152">
        <v>0.806</v>
      </c>
      <c r="K37" s="41">
        <v>89.55555555555556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0.065</v>
      </c>
      <c r="I39" s="152">
        <v>0.048</v>
      </c>
      <c r="J39" s="152">
        <v>0.045</v>
      </c>
      <c r="K39" s="41"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0.5</v>
      </c>
      <c r="I45" s="150">
        <v>0.4</v>
      </c>
      <c r="J45" s="150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>
        <v>0.001</v>
      </c>
      <c r="J46" s="150">
        <v>0.003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0.5</v>
      </c>
      <c r="I50" s="152">
        <v>0.401</v>
      </c>
      <c r="J50" s="152">
        <v>0.503</v>
      </c>
      <c r="K50" s="41">
        <v>125.4364089775561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0.102</v>
      </c>
      <c r="I52" s="152">
        <v>0.102</v>
      </c>
      <c r="J52" s="152">
        <v>0.2</v>
      </c>
      <c r="K52" s="41">
        <v>196.07843137254903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0.44</v>
      </c>
      <c r="I54" s="150">
        <v>0.44</v>
      </c>
      <c r="J54" s="150">
        <v>0.405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>
        <v>0.045</v>
      </c>
      <c r="J56" s="150">
        <v>0.045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0.44</v>
      </c>
      <c r="I59" s="152">
        <v>0.485</v>
      </c>
      <c r="J59" s="152">
        <v>0.45</v>
      </c>
      <c r="K59" s="41">
        <v>92.78350515463917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0.05</v>
      </c>
      <c r="I62" s="150">
        <v>0.059</v>
      </c>
      <c r="J62" s="150">
        <v>0.069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0.029</v>
      </c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0.079</v>
      </c>
      <c r="I64" s="152">
        <v>0.059</v>
      </c>
      <c r="J64" s="152">
        <v>0.069</v>
      </c>
      <c r="K64" s="41">
        <v>116.9491525423729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3.992</v>
      </c>
      <c r="I66" s="152">
        <v>3.976</v>
      </c>
      <c r="J66" s="152">
        <v>3.158</v>
      </c>
      <c r="K66" s="41">
        <v>79.42655935613682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79</v>
      </c>
      <c r="I68" s="150">
        <v>80</v>
      </c>
      <c r="J68" s="150">
        <v>58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28</v>
      </c>
      <c r="I69" s="150">
        <v>40</v>
      </c>
      <c r="J69" s="150">
        <v>42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107</v>
      </c>
      <c r="I70" s="152">
        <v>120</v>
      </c>
      <c r="J70" s="152">
        <v>100</v>
      </c>
      <c r="K70" s="41">
        <v>83.33333333333333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0.762</v>
      </c>
      <c r="I72" s="150">
        <v>0.85</v>
      </c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0.052</v>
      </c>
      <c r="I73" s="150">
        <v>0.039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63.95</v>
      </c>
      <c r="I74" s="150">
        <v>55.303</v>
      </c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0.07</v>
      </c>
      <c r="I75" s="150">
        <v>0.07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7.02</v>
      </c>
      <c r="I76" s="150">
        <v>5.544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0.62</v>
      </c>
      <c r="I77" s="150">
        <v>0.597</v>
      </c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62.572</v>
      </c>
      <c r="I78" s="150">
        <v>59.41</v>
      </c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349.615</v>
      </c>
      <c r="I79" s="150">
        <v>218.12</v>
      </c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484.661</v>
      </c>
      <c r="I80" s="152">
        <v>339.933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0.817</v>
      </c>
      <c r="I82" s="150">
        <v>1.009</v>
      </c>
      <c r="J82" s="150">
        <v>0.104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0.008</v>
      </c>
      <c r="I83" s="150">
        <v>0.04</v>
      </c>
      <c r="J83" s="150">
        <v>0.005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0.825</v>
      </c>
      <c r="I84" s="152">
        <v>1.049</v>
      </c>
      <c r="J84" s="152">
        <v>0.109</v>
      </c>
      <c r="K84" s="41">
        <v>10.390848427073404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601.2550000000001</v>
      </c>
      <c r="I87" s="156">
        <v>470.438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0.098</v>
      </c>
      <c r="I10" s="150">
        <v>0.12</v>
      </c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0.02</v>
      </c>
      <c r="I11" s="150">
        <v>0.025</v>
      </c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0.04</v>
      </c>
      <c r="I12" s="150">
        <v>0.045</v>
      </c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0.158</v>
      </c>
      <c r="I13" s="152">
        <v>0.19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0.345</v>
      </c>
      <c r="I19" s="150">
        <v>0.311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0.345</v>
      </c>
      <c r="I22" s="152">
        <v>0.311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27.072</v>
      </c>
      <c r="I24" s="152">
        <v>21.367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14.697</v>
      </c>
      <c r="I26" s="152">
        <v>12.684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10.587</v>
      </c>
      <c r="I28" s="150">
        <v>10.375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14.49</v>
      </c>
      <c r="I29" s="150">
        <v>17.101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31.296</v>
      </c>
      <c r="I30" s="150">
        <v>25.5</v>
      </c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56.373</v>
      </c>
      <c r="I31" s="152">
        <v>52.976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3.128</v>
      </c>
      <c r="I33" s="150">
        <v>3.01</v>
      </c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3.8</v>
      </c>
      <c r="I34" s="150">
        <v>3.9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47.3</v>
      </c>
      <c r="I35" s="150">
        <v>50.16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69.474</v>
      </c>
      <c r="I36" s="150">
        <v>106.988</v>
      </c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123.702</v>
      </c>
      <c r="I37" s="152">
        <v>164.058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2.82</v>
      </c>
      <c r="I39" s="152">
        <v>4.45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4.311</v>
      </c>
      <c r="I41" s="150">
        <v>5.155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>
        <v>0.006</v>
      </c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0.01</v>
      </c>
      <c r="I43" s="150">
        <v>0.005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1.799</v>
      </c>
      <c r="I45" s="150">
        <v>1.966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1.75</v>
      </c>
      <c r="I48" s="150">
        <v>2.71</v>
      </c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0.465</v>
      </c>
      <c r="I49" s="150">
        <v>0.32</v>
      </c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8.334999999999999</v>
      </c>
      <c r="I50" s="152">
        <v>10.162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19.65</v>
      </c>
      <c r="I52" s="152">
        <v>14.301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68.837</v>
      </c>
      <c r="I54" s="150">
        <v>62.006</v>
      </c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410.375</v>
      </c>
      <c r="I55" s="150">
        <v>161.52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51.045</v>
      </c>
      <c r="I56" s="150">
        <v>17.865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16.702</v>
      </c>
      <c r="I57" s="150">
        <v>5.629</v>
      </c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317.987</v>
      </c>
      <c r="I58" s="150">
        <v>80.257</v>
      </c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864.9459999999999</v>
      </c>
      <c r="I59" s="152">
        <v>327.27700000000004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46.1</v>
      </c>
      <c r="I61" s="150">
        <v>43.4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9.884</v>
      </c>
      <c r="I62" s="150">
        <v>42.606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36.591</v>
      </c>
      <c r="I63" s="150">
        <v>36.798</v>
      </c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92.575</v>
      </c>
      <c r="I64" s="152">
        <v>122.804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67.378</v>
      </c>
      <c r="I66" s="152">
        <v>57.597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378</v>
      </c>
      <c r="I68" s="150">
        <v>317.5</v>
      </c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58</v>
      </c>
      <c r="I69" s="150">
        <v>82.9</v>
      </c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436</v>
      </c>
      <c r="I70" s="152">
        <v>400.4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65.871</v>
      </c>
      <c r="I72" s="150">
        <v>86.3</v>
      </c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73.1</v>
      </c>
      <c r="I73" s="150">
        <v>43.095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1946.254</v>
      </c>
      <c r="I74" s="150">
        <v>992.621</v>
      </c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745.21</v>
      </c>
      <c r="I75" s="150">
        <v>524.975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55.533</v>
      </c>
      <c r="I76" s="150">
        <v>36.35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3162.511</v>
      </c>
      <c r="I77" s="150">
        <v>1765.113</v>
      </c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459.49</v>
      </c>
      <c r="I78" s="150">
        <v>279.875</v>
      </c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891.339</v>
      </c>
      <c r="I79" s="150">
        <v>515.782</v>
      </c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7399.307999999999</v>
      </c>
      <c r="I80" s="152">
        <v>4244.111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0.99</v>
      </c>
      <c r="I82" s="150">
        <v>0.271</v>
      </c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0.52</v>
      </c>
      <c r="I83" s="150">
        <v>0.52</v>
      </c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1.51</v>
      </c>
      <c r="I84" s="152">
        <v>0.791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9114.868999999999</v>
      </c>
      <c r="I87" s="156">
        <v>5433.479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2019=100</v>
      </c>
      <c r="G7" s="23"/>
      <c r="H7" s="20" t="s">
        <v>6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0.013</v>
      </c>
      <c r="I10" s="150">
        <v>0.035</v>
      </c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0.006</v>
      </c>
      <c r="I11" s="150">
        <v>0.006</v>
      </c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0.005</v>
      </c>
      <c r="I12" s="150">
        <v>0.006</v>
      </c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0.024</v>
      </c>
      <c r="I13" s="152">
        <v>0.047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0.069</v>
      </c>
      <c r="I19" s="150">
        <v>0.06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0.069</v>
      </c>
      <c r="I22" s="152">
        <v>0.06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4.731</v>
      </c>
      <c r="I24" s="152">
        <v>4.036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2.721</v>
      </c>
      <c r="I26" s="152">
        <v>2.447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2.117</v>
      </c>
      <c r="I28" s="150">
        <v>2.172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8.473</v>
      </c>
      <c r="I29" s="150">
        <v>3.573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6.491</v>
      </c>
      <c r="I30" s="150">
        <v>5.477</v>
      </c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17.081</v>
      </c>
      <c r="I31" s="152">
        <v>11.222000000000001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0.433</v>
      </c>
      <c r="I33" s="150">
        <v>0.47</v>
      </c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0.745</v>
      </c>
      <c r="I34" s="150">
        <v>0.6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7.63</v>
      </c>
      <c r="I35" s="150">
        <v>8.77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9.816</v>
      </c>
      <c r="I36" s="150">
        <v>19.918</v>
      </c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18.624000000000002</v>
      </c>
      <c r="I37" s="152">
        <v>29.758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0.31</v>
      </c>
      <c r="I39" s="152">
        <v>0.62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0.663</v>
      </c>
      <c r="I41" s="150">
        <v>0.694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>
        <v>0.001</v>
      </c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0.002</v>
      </c>
      <c r="I43" s="150">
        <v>0.001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0.18</v>
      </c>
      <c r="I45" s="150">
        <v>0.197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0.35</v>
      </c>
      <c r="I48" s="150">
        <v>0.542</v>
      </c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0.047</v>
      </c>
      <c r="I49" s="150">
        <v>0.023</v>
      </c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1.2419999999999998</v>
      </c>
      <c r="I50" s="152">
        <v>1.458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4.046</v>
      </c>
      <c r="I52" s="152">
        <v>3.173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13.446</v>
      </c>
      <c r="I54" s="150">
        <v>11.781</v>
      </c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83.896</v>
      </c>
      <c r="I55" s="150">
        <v>34.38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9.514</v>
      </c>
      <c r="I56" s="150">
        <v>3.397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3.34</v>
      </c>
      <c r="I57" s="150">
        <v>0.954</v>
      </c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66.3</v>
      </c>
      <c r="I58" s="150">
        <v>16.384</v>
      </c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176.49599999999998</v>
      </c>
      <c r="I59" s="152">
        <v>66.896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9.22</v>
      </c>
      <c r="I61" s="150">
        <v>7.8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1.632</v>
      </c>
      <c r="I62" s="150">
        <v>8.909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6.502</v>
      </c>
      <c r="I63" s="150">
        <v>6.189</v>
      </c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17.354</v>
      </c>
      <c r="I64" s="152">
        <v>22.898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14.598</v>
      </c>
      <c r="I66" s="152">
        <v>10.382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70</v>
      </c>
      <c r="I68" s="150">
        <v>59.4</v>
      </c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8</v>
      </c>
      <c r="I69" s="150">
        <v>10.7</v>
      </c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78</v>
      </c>
      <c r="I70" s="152">
        <v>70.1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12.516</v>
      </c>
      <c r="I72" s="150">
        <v>15.525</v>
      </c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12.4</v>
      </c>
      <c r="I73" s="150">
        <v>8.25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358.5</v>
      </c>
      <c r="I74" s="150">
        <v>195.144</v>
      </c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158.43</v>
      </c>
      <c r="I75" s="150">
        <v>119.205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8.835</v>
      </c>
      <c r="I76" s="150">
        <v>7.235</v>
      </c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685</v>
      </c>
      <c r="I77" s="150">
        <v>395.942</v>
      </c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84.525</v>
      </c>
      <c r="I78" s="150">
        <v>54.85</v>
      </c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149.182</v>
      </c>
      <c r="I79" s="150">
        <v>99.537</v>
      </c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1469.3880000000001</v>
      </c>
      <c r="I80" s="152">
        <v>895.6880000000001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0.174</v>
      </c>
      <c r="I82" s="150">
        <v>0.041</v>
      </c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0.08</v>
      </c>
      <c r="I83" s="150">
        <v>0.08</v>
      </c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0.254</v>
      </c>
      <c r="I84" s="152">
        <v>0.121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1804.938</v>
      </c>
      <c r="I87" s="156">
        <v>1118.9060000000002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3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3121</v>
      </c>
      <c r="D28" s="30">
        <v>3506</v>
      </c>
      <c r="E28" s="30">
        <v>3630</v>
      </c>
      <c r="F28" s="31"/>
      <c r="G28" s="31"/>
      <c r="H28" s="150">
        <v>12.378</v>
      </c>
      <c r="I28" s="150">
        <v>13.059</v>
      </c>
      <c r="J28" s="150">
        <v>17.587</v>
      </c>
      <c r="K28" s="32"/>
    </row>
    <row r="29" spans="1:11" s="33" customFormat="1" ht="11.25" customHeight="1">
      <c r="A29" s="35" t="s">
        <v>21</v>
      </c>
      <c r="B29" s="29"/>
      <c r="C29" s="30">
        <v>1902</v>
      </c>
      <c r="D29" s="30">
        <v>2091</v>
      </c>
      <c r="E29" s="30">
        <v>2107</v>
      </c>
      <c r="F29" s="31"/>
      <c r="G29" s="31"/>
      <c r="H29" s="150">
        <v>4.198</v>
      </c>
      <c r="I29" s="150">
        <v>4.477</v>
      </c>
      <c r="J29" s="150">
        <v>7.053</v>
      </c>
      <c r="K29" s="32"/>
    </row>
    <row r="30" spans="1:11" s="33" customFormat="1" ht="11.25" customHeight="1">
      <c r="A30" s="35" t="s">
        <v>22</v>
      </c>
      <c r="B30" s="29"/>
      <c r="C30" s="30">
        <v>3437</v>
      </c>
      <c r="D30" s="30">
        <v>3894</v>
      </c>
      <c r="E30" s="30">
        <v>3890</v>
      </c>
      <c r="F30" s="31"/>
      <c r="G30" s="31"/>
      <c r="H30" s="150">
        <v>9.416</v>
      </c>
      <c r="I30" s="150">
        <v>9.509</v>
      </c>
      <c r="J30" s="150">
        <v>13.41</v>
      </c>
      <c r="K30" s="32"/>
    </row>
    <row r="31" spans="1:11" s="42" customFormat="1" ht="11.25" customHeight="1">
      <c r="A31" s="43" t="s">
        <v>23</v>
      </c>
      <c r="B31" s="37"/>
      <c r="C31" s="38">
        <v>8460</v>
      </c>
      <c r="D31" s="38">
        <v>9491</v>
      </c>
      <c r="E31" s="38">
        <v>9627</v>
      </c>
      <c r="F31" s="39">
        <v>101.43293646612581</v>
      </c>
      <c r="G31" s="40"/>
      <c r="H31" s="151">
        <v>25.992</v>
      </c>
      <c r="I31" s="152">
        <v>27.045</v>
      </c>
      <c r="J31" s="152">
        <v>38.05</v>
      </c>
      <c r="K31" s="41">
        <v>140.69144019227213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333</v>
      </c>
      <c r="D33" s="30">
        <v>400</v>
      </c>
      <c r="E33" s="30">
        <v>360</v>
      </c>
      <c r="F33" s="31"/>
      <c r="G33" s="31"/>
      <c r="H33" s="150">
        <v>1.492</v>
      </c>
      <c r="I33" s="150">
        <v>1.61</v>
      </c>
      <c r="J33" s="150">
        <v>1.7</v>
      </c>
      <c r="K33" s="32"/>
    </row>
    <row r="34" spans="1:11" s="33" customFormat="1" ht="11.25" customHeight="1">
      <c r="A34" s="35" t="s">
        <v>25</v>
      </c>
      <c r="B34" s="29"/>
      <c r="C34" s="30">
        <v>683</v>
      </c>
      <c r="D34" s="30">
        <v>780</v>
      </c>
      <c r="E34" s="30">
        <v>768</v>
      </c>
      <c r="F34" s="31"/>
      <c r="G34" s="31"/>
      <c r="H34" s="150">
        <v>1.941</v>
      </c>
      <c r="I34" s="150">
        <v>3</v>
      </c>
      <c r="J34" s="150">
        <v>2</v>
      </c>
      <c r="K34" s="32"/>
    </row>
    <row r="35" spans="1:11" s="33" customFormat="1" ht="11.25" customHeight="1">
      <c r="A35" s="35" t="s">
        <v>26</v>
      </c>
      <c r="B35" s="29"/>
      <c r="C35" s="30">
        <v>518</v>
      </c>
      <c r="D35" s="30">
        <v>400</v>
      </c>
      <c r="E35" s="30">
        <v>450</v>
      </c>
      <c r="F35" s="31"/>
      <c r="G35" s="31"/>
      <c r="H35" s="150">
        <v>2.441</v>
      </c>
      <c r="I35" s="150">
        <v>1.2</v>
      </c>
      <c r="J35" s="150">
        <v>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1534</v>
      </c>
      <c r="D37" s="38">
        <v>1580</v>
      </c>
      <c r="E37" s="38">
        <v>1578</v>
      </c>
      <c r="F37" s="39">
        <v>99.87341772151899</v>
      </c>
      <c r="G37" s="40"/>
      <c r="H37" s="151">
        <v>5.874</v>
      </c>
      <c r="I37" s="152">
        <v>5.8100000000000005</v>
      </c>
      <c r="J37" s="152">
        <v>5.7</v>
      </c>
      <c r="K37" s="41">
        <v>98.10671256454388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12116</v>
      </c>
      <c r="D39" s="38">
        <v>12100</v>
      </c>
      <c r="E39" s="38">
        <v>11500</v>
      </c>
      <c r="F39" s="39">
        <v>95.04132231404958</v>
      </c>
      <c r="G39" s="40"/>
      <c r="H39" s="151">
        <v>20.149</v>
      </c>
      <c r="I39" s="152">
        <v>19</v>
      </c>
      <c r="J39" s="152">
        <v>17.8</v>
      </c>
      <c r="K39" s="41">
        <v>93.6842105263158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11028</v>
      </c>
      <c r="D41" s="30">
        <v>10378</v>
      </c>
      <c r="E41" s="30">
        <v>12534</v>
      </c>
      <c r="F41" s="31"/>
      <c r="G41" s="31"/>
      <c r="H41" s="150">
        <v>30.496</v>
      </c>
      <c r="I41" s="150">
        <v>15.147</v>
      </c>
      <c r="J41" s="150">
        <v>51.067</v>
      </c>
      <c r="K41" s="32"/>
    </row>
    <row r="42" spans="1:11" s="33" customFormat="1" ht="11.25" customHeight="1">
      <c r="A42" s="35" t="s">
        <v>31</v>
      </c>
      <c r="B42" s="29"/>
      <c r="C42" s="30">
        <v>4300</v>
      </c>
      <c r="D42" s="30">
        <v>4500</v>
      </c>
      <c r="E42" s="30">
        <v>5000</v>
      </c>
      <c r="F42" s="31"/>
      <c r="G42" s="31"/>
      <c r="H42" s="150">
        <v>18.593</v>
      </c>
      <c r="I42" s="150">
        <v>17.739</v>
      </c>
      <c r="J42" s="150">
        <v>26.37</v>
      </c>
      <c r="K42" s="32"/>
    </row>
    <row r="43" spans="1:11" s="33" customFormat="1" ht="11.25" customHeight="1">
      <c r="A43" s="35" t="s">
        <v>32</v>
      </c>
      <c r="B43" s="29"/>
      <c r="C43" s="30">
        <v>1196</v>
      </c>
      <c r="D43" s="30">
        <v>1294</v>
      </c>
      <c r="E43" s="30">
        <v>1287</v>
      </c>
      <c r="F43" s="31"/>
      <c r="G43" s="31"/>
      <c r="H43" s="150">
        <v>4.156</v>
      </c>
      <c r="I43" s="150">
        <v>2.323</v>
      </c>
      <c r="J43" s="150">
        <v>5.097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0">
        <v>44.799</v>
      </c>
      <c r="I44" s="150">
        <v>30.044</v>
      </c>
      <c r="J44" s="150">
        <v>49.027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0">
        <v>3.89</v>
      </c>
      <c r="I45" s="150">
        <v>1.599</v>
      </c>
      <c r="J45" s="150">
        <v>1.448</v>
      </c>
      <c r="K45" s="32"/>
    </row>
    <row r="46" spans="1:11" s="33" customFormat="1" ht="11.25" customHeight="1">
      <c r="A46" s="35" t="s">
        <v>35</v>
      </c>
      <c r="B46" s="29"/>
      <c r="C46" s="30">
        <v>15000</v>
      </c>
      <c r="D46" s="30">
        <v>15000</v>
      </c>
      <c r="E46" s="30">
        <v>15000</v>
      </c>
      <c r="F46" s="31"/>
      <c r="G46" s="31"/>
      <c r="H46" s="150">
        <v>47.092</v>
      </c>
      <c r="I46" s="150">
        <v>35.216</v>
      </c>
      <c r="J46" s="150">
        <v>61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5040</v>
      </c>
      <c r="F47" s="31"/>
      <c r="G47" s="31"/>
      <c r="H47" s="150">
        <v>27.737</v>
      </c>
      <c r="I47" s="150">
        <v>25.577</v>
      </c>
      <c r="J47" s="150">
        <v>20.822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1850</v>
      </c>
      <c r="E48" s="30">
        <v>1750</v>
      </c>
      <c r="F48" s="31"/>
      <c r="G48" s="31"/>
      <c r="H48" s="150">
        <v>7.088</v>
      </c>
      <c r="I48" s="150">
        <v>4.707</v>
      </c>
      <c r="J48" s="150">
        <v>8.208</v>
      </c>
      <c r="K48" s="32"/>
    </row>
    <row r="49" spans="1:11" s="33" customFormat="1" ht="11.25" customHeight="1">
      <c r="A49" s="35" t="s">
        <v>38</v>
      </c>
      <c r="B49" s="29"/>
      <c r="C49" s="30">
        <v>12360</v>
      </c>
      <c r="D49" s="30">
        <v>13193</v>
      </c>
      <c r="E49" s="30">
        <v>13507</v>
      </c>
      <c r="F49" s="31"/>
      <c r="G49" s="31"/>
      <c r="H49" s="150">
        <v>50.413</v>
      </c>
      <c r="I49" s="150">
        <v>35.456</v>
      </c>
      <c r="J49" s="150">
        <v>59.162</v>
      </c>
      <c r="K49" s="32"/>
    </row>
    <row r="50" spans="1:11" s="42" customFormat="1" ht="11.25" customHeight="1">
      <c r="A50" s="43" t="s">
        <v>39</v>
      </c>
      <c r="B50" s="37"/>
      <c r="C50" s="38">
        <v>64674</v>
      </c>
      <c r="D50" s="38">
        <v>65255</v>
      </c>
      <c r="E50" s="38">
        <v>65118</v>
      </c>
      <c r="F50" s="39">
        <v>99.79005440196154</v>
      </c>
      <c r="G50" s="40"/>
      <c r="H50" s="151">
        <v>234.264</v>
      </c>
      <c r="I50" s="152">
        <v>167.808</v>
      </c>
      <c r="J50" s="152">
        <v>282.20099999999996</v>
      </c>
      <c r="K50" s="41">
        <v>168.16897883295192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907</v>
      </c>
      <c r="D52" s="38">
        <v>907</v>
      </c>
      <c r="E52" s="38">
        <v>946</v>
      </c>
      <c r="F52" s="39">
        <v>104.29988974641675</v>
      </c>
      <c r="G52" s="40"/>
      <c r="H52" s="151">
        <v>2.84</v>
      </c>
      <c r="I52" s="152">
        <v>2.84</v>
      </c>
      <c r="J52" s="152">
        <v>1.944</v>
      </c>
      <c r="K52" s="41">
        <v>68.45070422535211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20117</v>
      </c>
      <c r="D54" s="30">
        <v>20500</v>
      </c>
      <c r="E54" s="30">
        <v>21458</v>
      </c>
      <c r="F54" s="31"/>
      <c r="G54" s="31"/>
      <c r="H54" s="150">
        <v>53.651</v>
      </c>
      <c r="I54" s="150">
        <v>53.5</v>
      </c>
      <c r="J54" s="150">
        <v>68.842</v>
      </c>
      <c r="K54" s="32"/>
    </row>
    <row r="55" spans="1:11" s="33" customFormat="1" ht="11.25" customHeight="1">
      <c r="A55" s="35" t="s">
        <v>42</v>
      </c>
      <c r="B55" s="29"/>
      <c r="C55" s="30">
        <v>43842</v>
      </c>
      <c r="D55" s="30">
        <v>44877</v>
      </c>
      <c r="E55" s="30">
        <v>43500</v>
      </c>
      <c r="F55" s="31"/>
      <c r="G55" s="31"/>
      <c r="H55" s="150">
        <v>140.59</v>
      </c>
      <c r="I55" s="150">
        <v>107.165</v>
      </c>
      <c r="J55" s="150">
        <v>130.5</v>
      </c>
      <c r="K55" s="32"/>
    </row>
    <row r="56" spans="1:11" s="33" customFormat="1" ht="11.25" customHeight="1">
      <c r="A56" s="35" t="s">
        <v>43</v>
      </c>
      <c r="B56" s="29"/>
      <c r="C56" s="30">
        <v>68795</v>
      </c>
      <c r="D56" s="30">
        <v>31205</v>
      </c>
      <c r="E56" s="30">
        <v>57850</v>
      </c>
      <c r="F56" s="31"/>
      <c r="G56" s="31"/>
      <c r="H56" s="150">
        <v>218.81</v>
      </c>
      <c r="I56" s="150">
        <v>74.795</v>
      </c>
      <c r="J56" s="150">
        <v>212.925</v>
      </c>
      <c r="K56" s="32"/>
    </row>
    <row r="57" spans="1:11" s="33" customFormat="1" ht="11.25" customHeight="1">
      <c r="A57" s="35" t="s">
        <v>44</v>
      </c>
      <c r="B57" s="29"/>
      <c r="C57" s="30">
        <v>8101</v>
      </c>
      <c r="D57" s="30">
        <v>6939</v>
      </c>
      <c r="E57" s="30">
        <v>7216</v>
      </c>
      <c r="F57" s="31"/>
      <c r="G57" s="31"/>
      <c r="H57" s="150">
        <v>23.966</v>
      </c>
      <c r="I57" s="150">
        <v>19.793</v>
      </c>
      <c r="J57" s="150">
        <v>25.577</v>
      </c>
      <c r="K57" s="32"/>
    </row>
    <row r="58" spans="1:11" s="33" customFormat="1" ht="11.25" customHeight="1">
      <c r="A58" s="35" t="s">
        <v>45</v>
      </c>
      <c r="B58" s="29"/>
      <c r="C58" s="30">
        <v>15524</v>
      </c>
      <c r="D58" s="30">
        <v>16656</v>
      </c>
      <c r="E58" s="30">
        <v>29448</v>
      </c>
      <c r="F58" s="31"/>
      <c r="G58" s="31"/>
      <c r="H58" s="150">
        <v>49.568</v>
      </c>
      <c r="I58" s="150">
        <v>25.544</v>
      </c>
      <c r="J58" s="150">
        <v>27.981</v>
      </c>
      <c r="K58" s="32"/>
    </row>
    <row r="59" spans="1:11" s="42" customFormat="1" ht="11.25" customHeight="1">
      <c r="A59" s="36" t="s">
        <v>46</v>
      </c>
      <c r="B59" s="37"/>
      <c r="C59" s="38">
        <v>156379</v>
      </c>
      <c r="D59" s="38">
        <v>120177</v>
      </c>
      <c r="E59" s="38">
        <v>159472</v>
      </c>
      <c r="F59" s="39">
        <v>132.69760436689216</v>
      </c>
      <c r="G59" s="40"/>
      <c r="H59" s="151">
        <v>486.58500000000004</v>
      </c>
      <c r="I59" s="152">
        <v>280.797</v>
      </c>
      <c r="J59" s="152">
        <v>465.825</v>
      </c>
      <c r="K59" s="41">
        <v>165.8938663874614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690</v>
      </c>
      <c r="D61" s="30">
        <v>730</v>
      </c>
      <c r="E61" s="30">
        <v>700</v>
      </c>
      <c r="F61" s="31"/>
      <c r="G61" s="31"/>
      <c r="H61" s="150">
        <v>1.163</v>
      </c>
      <c r="I61" s="150">
        <v>1.09</v>
      </c>
      <c r="J61" s="150">
        <v>1.8</v>
      </c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128</v>
      </c>
      <c r="E62" s="30">
        <v>140</v>
      </c>
      <c r="F62" s="31"/>
      <c r="G62" s="31"/>
      <c r="H62" s="150">
        <v>0.175</v>
      </c>
      <c r="I62" s="150">
        <v>0.203</v>
      </c>
      <c r="J62" s="150">
        <v>0.307</v>
      </c>
      <c r="K62" s="32"/>
    </row>
    <row r="63" spans="1:11" s="33" customFormat="1" ht="11.25" customHeight="1">
      <c r="A63" s="35" t="s">
        <v>49</v>
      </c>
      <c r="B63" s="29"/>
      <c r="C63" s="30">
        <v>7519</v>
      </c>
      <c r="D63" s="30">
        <v>850.54</v>
      </c>
      <c r="E63" s="30">
        <v>7553</v>
      </c>
      <c r="F63" s="31"/>
      <c r="G63" s="31"/>
      <c r="H63" s="150">
        <v>20.571</v>
      </c>
      <c r="I63" s="150">
        <v>1.409</v>
      </c>
      <c r="J63" s="150">
        <v>23.614</v>
      </c>
      <c r="K63" s="32"/>
    </row>
    <row r="64" spans="1:11" s="42" customFormat="1" ht="11.25" customHeight="1">
      <c r="A64" s="36" t="s">
        <v>50</v>
      </c>
      <c r="B64" s="37"/>
      <c r="C64" s="38">
        <v>8337</v>
      </c>
      <c r="D64" s="38">
        <v>1708.54</v>
      </c>
      <c r="E64" s="38">
        <v>8393</v>
      </c>
      <c r="F64" s="39">
        <v>491.2381331429174</v>
      </c>
      <c r="G64" s="40"/>
      <c r="H64" s="151">
        <v>21.909000000000002</v>
      </c>
      <c r="I64" s="152">
        <v>2.702</v>
      </c>
      <c r="J64" s="152">
        <v>25.721</v>
      </c>
      <c r="K64" s="41">
        <v>951.9245003700962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11154</v>
      </c>
      <c r="D66" s="38">
        <v>12028</v>
      </c>
      <c r="E66" s="38">
        <v>12133</v>
      </c>
      <c r="F66" s="39">
        <v>100.87296308613236</v>
      </c>
      <c r="G66" s="40"/>
      <c r="H66" s="151">
        <v>15.57</v>
      </c>
      <c r="I66" s="152">
        <v>9.574</v>
      </c>
      <c r="J66" s="152">
        <v>29.19</v>
      </c>
      <c r="K66" s="41">
        <v>304.8882389805724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50">
        <v>14.848</v>
      </c>
      <c r="I72" s="150">
        <v>16.984</v>
      </c>
      <c r="J72" s="150">
        <v>29.482</v>
      </c>
      <c r="K72" s="32"/>
    </row>
    <row r="73" spans="1:11" s="33" customFormat="1" ht="11.25" customHeight="1">
      <c r="A73" s="35" t="s">
        <v>56</v>
      </c>
      <c r="B73" s="29"/>
      <c r="C73" s="30">
        <v>782</v>
      </c>
      <c r="D73" s="30">
        <v>906</v>
      </c>
      <c r="E73" s="30">
        <v>914</v>
      </c>
      <c r="F73" s="31"/>
      <c r="G73" s="31"/>
      <c r="H73" s="150">
        <v>2.346</v>
      </c>
      <c r="I73" s="150">
        <v>2.657</v>
      </c>
      <c r="J73" s="150">
        <v>2.406</v>
      </c>
      <c r="K73" s="32"/>
    </row>
    <row r="74" spans="1:11" s="33" customFormat="1" ht="11.25" customHeight="1">
      <c r="A74" s="35" t="s">
        <v>57</v>
      </c>
      <c r="B74" s="29"/>
      <c r="C74" s="30">
        <v>14878</v>
      </c>
      <c r="D74" s="30">
        <v>13634</v>
      </c>
      <c r="E74" s="30">
        <v>13660</v>
      </c>
      <c r="F74" s="31"/>
      <c r="G74" s="31"/>
      <c r="H74" s="150">
        <v>66.951</v>
      </c>
      <c r="I74" s="150">
        <v>25.892</v>
      </c>
      <c r="J74" s="150">
        <v>48.5</v>
      </c>
      <c r="K74" s="32"/>
    </row>
    <row r="75" spans="1:11" s="33" customFormat="1" ht="11.25" customHeight="1">
      <c r="A75" s="35" t="s">
        <v>58</v>
      </c>
      <c r="B75" s="29"/>
      <c r="C75" s="30">
        <v>36689</v>
      </c>
      <c r="D75" s="30">
        <v>9488</v>
      </c>
      <c r="E75" s="30">
        <v>7810</v>
      </c>
      <c r="F75" s="31"/>
      <c r="G75" s="31"/>
      <c r="H75" s="150">
        <v>75.78</v>
      </c>
      <c r="I75" s="150">
        <v>20.618</v>
      </c>
      <c r="J75" s="150">
        <v>9.451</v>
      </c>
      <c r="K75" s="32"/>
    </row>
    <row r="76" spans="1:11" s="33" customFormat="1" ht="11.25" customHeight="1">
      <c r="A76" s="35" t="s">
        <v>59</v>
      </c>
      <c r="B76" s="29"/>
      <c r="C76" s="30">
        <v>690</v>
      </c>
      <c r="D76" s="30">
        <v>969</v>
      </c>
      <c r="E76" s="30">
        <v>242</v>
      </c>
      <c r="F76" s="31"/>
      <c r="G76" s="31"/>
      <c r="H76" s="150">
        <v>2.774</v>
      </c>
      <c r="I76" s="150">
        <v>3.049</v>
      </c>
      <c r="J76" s="150">
        <v>0.726</v>
      </c>
      <c r="K76" s="32"/>
    </row>
    <row r="77" spans="1:11" s="33" customFormat="1" ht="11.25" customHeight="1">
      <c r="A77" s="35" t="s">
        <v>60</v>
      </c>
      <c r="B77" s="29"/>
      <c r="C77" s="30">
        <v>2850</v>
      </c>
      <c r="D77" s="30">
        <v>2967</v>
      </c>
      <c r="E77" s="30">
        <v>2715</v>
      </c>
      <c r="F77" s="31"/>
      <c r="G77" s="31"/>
      <c r="H77" s="150">
        <v>10.113</v>
      </c>
      <c r="I77" s="150">
        <v>6.724</v>
      </c>
      <c r="J77" s="150">
        <v>7.227</v>
      </c>
      <c r="K77" s="32"/>
    </row>
    <row r="78" spans="1:11" s="33" customFormat="1" ht="11.25" customHeight="1">
      <c r="A78" s="35" t="s">
        <v>61</v>
      </c>
      <c r="B78" s="29"/>
      <c r="C78" s="30">
        <v>1555</v>
      </c>
      <c r="D78" s="30">
        <v>1300</v>
      </c>
      <c r="E78" s="30">
        <v>460</v>
      </c>
      <c r="F78" s="31"/>
      <c r="G78" s="31"/>
      <c r="H78" s="150">
        <v>6.012</v>
      </c>
      <c r="I78" s="150">
        <v>3.64</v>
      </c>
      <c r="J78" s="150">
        <v>1.38</v>
      </c>
      <c r="K78" s="32"/>
    </row>
    <row r="79" spans="1:11" s="33" customFormat="1" ht="11.25" customHeight="1">
      <c r="A79" s="35" t="s">
        <v>62</v>
      </c>
      <c r="B79" s="29"/>
      <c r="C79" s="30">
        <v>7266</v>
      </c>
      <c r="D79" s="30">
        <v>6101</v>
      </c>
      <c r="E79" s="30">
        <v>1700</v>
      </c>
      <c r="F79" s="31"/>
      <c r="G79" s="31"/>
      <c r="H79" s="150">
        <v>28.662</v>
      </c>
      <c r="I79" s="150">
        <v>24.354</v>
      </c>
      <c r="J79" s="150">
        <v>6.46</v>
      </c>
      <c r="K79" s="32"/>
    </row>
    <row r="80" spans="1:11" s="42" customFormat="1" ht="11.25" customHeight="1">
      <c r="A80" s="43" t="s">
        <v>63</v>
      </c>
      <c r="B80" s="37"/>
      <c r="C80" s="38">
        <v>73119</v>
      </c>
      <c r="D80" s="38">
        <v>44669</v>
      </c>
      <c r="E80" s="38">
        <v>37101</v>
      </c>
      <c r="F80" s="39">
        <v>83.05760146858</v>
      </c>
      <c r="G80" s="40"/>
      <c r="H80" s="151">
        <v>207.48600000000002</v>
      </c>
      <c r="I80" s="152">
        <v>103.918</v>
      </c>
      <c r="J80" s="152">
        <v>105.63199999999999</v>
      </c>
      <c r="K80" s="41">
        <v>101.64937739371426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336680</v>
      </c>
      <c r="D87" s="53">
        <v>267915.54000000004</v>
      </c>
      <c r="E87" s="53">
        <v>305868</v>
      </c>
      <c r="F87" s="54">
        <f>IF(D87&gt;0,100*E87/D87,0)</f>
        <v>114.16583002240182</v>
      </c>
      <c r="G87" s="40"/>
      <c r="H87" s="155">
        <v>1020.669</v>
      </c>
      <c r="I87" s="156">
        <v>619.494</v>
      </c>
      <c r="J87" s="156">
        <v>972.063</v>
      </c>
      <c r="K87" s="54">
        <f>IF(I87&gt;0,100*J87/I87,0)</f>
        <v>156.91241561661613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50">
        <v>0.291</v>
      </c>
      <c r="I9" s="150">
        <v>0.675</v>
      </c>
      <c r="J9" s="150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0">
        <v>0.381</v>
      </c>
      <c r="I10" s="150">
        <v>0.082</v>
      </c>
      <c r="J10" s="150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0">
        <v>0.497</v>
      </c>
      <c r="I11" s="150">
        <v>0.497</v>
      </c>
      <c r="J11" s="150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51">
        <v>1.169</v>
      </c>
      <c r="I13" s="152">
        <v>1.254</v>
      </c>
      <c r="J13" s="152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51">
        <v>0.191</v>
      </c>
      <c r="I17" s="152">
        <v>0.43</v>
      </c>
      <c r="J17" s="152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50">
        <v>57.671</v>
      </c>
      <c r="I19" s="150">
        <v>95.83</v>
      </c>
      <c r="J19" s="150">
        <v>116.8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51">
        <v>57.671</v>
      </c>
      <c r="I22" s="152">
        <v>95.83</v>
      </c>
      <c r="J22" s="152">
        <v>116.8</v>
      </c>
      <c r="K22" s="41">
        <v>121.88250026087864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77262</v>
      </c>
      <c r="F24" s="39">
        <v>100.13868187414944</v>
      </c>
      <c r="G24" s="40"/>
      <c r="H24" s="151">
        <v>334.378</v>
      </c>
      <c r="I24" s="152">
        <v>293.645</v>
      </c>
      <c r="J24" s="152">
        <v>327.199</v>
      </c>
      <c r="K24" s="41">
        <v>111.42672274344874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19500</v>
      </c>
      <c r="F26" s="39">
        <v>89.86175115207374</v>
      </c>
      <c r="G26" s="40"/>
      <c r="H26" s="151">
        <v>87.095</v>
      </c>
      <c r="I26" s="152">
        <v>97</v>
      </c>
      <c r="J26" s="152">
        <v>102</v>
      </c>
      <c r="K26" s="41">
        <v>105.15463917525773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187439</v>
      </c>
      <c r="D28" s="30">
        <v>171801</v>
      </c>
      <c r="E28" s="30">
        <v>177852</v>
      </c>
      <c r="F28" s="31"/>
      <c r="G28" s="31"/>
      <c r="H28" s="150">
        <v>823.947</v>
      </c>
      <c r="I28" s="150">
        <v>668.588</v>
      </c>
      <c r="J28" s="150">
        <v>884.669</v>
      </c>
      <c r="K28" s="32"/>
    </row>
    <row r="29" spans="1:11" s="33" customFormat="1" ht="11.25" customHeight="1">
      <c r="A29" s="35" t="s">
        <v>21</v>
      </c>
      <c r="B29" s="29"/>
      <c r="C29" s="30">
        <v>90345</v>
      </c>
      <c r="D29" s="30">
        <v>102417</v>
      </c>
      <c r="E29" s="30">
        <v>102417</v>
      </c>
      <c r="F29" s="31"/>
      <c r="G29" s="31"/>
      <c r="H29" s="150">
        <v>225.286</v>
      </c>
      <c r="I29" s="150">
        <v>235.694</v>
      </c>
      <c r="J29" s="150">
        <v>323.765</v>
      </c>
      <c r="K29" s="32"/>
    </row>
    <row r="30" spans="1:11" s="33" customFormat="1" ht="11.25" customHeight="1">
      <c r="A30" s="35" t="s">
        <v>22</v>
      </c>
      <c r="B30" s="29"/>
      <c r="C30" s="30">
        <v>168397</v>
      </c>
      <c r="D30" s="30">
        <v>190788</v>
      </c>
      <c r="E30" s="30">
        <v>190580</v>
      </c>
      <c r="F30" s="31"/>
      <c r="G30" s="31"/>
      <c r="H30" s="150">
        <v>461.428</v>
      </c>
      <c r="I30" s="150">
        <v>465.979</v>
      </c>
      <c r="J30" s="150">
        <v>657.215</v>
      </c>
      <c r="K30" s="32"/>
    </row>
    <row r="31" spans="1:11" s="42" customFormat="1" ht="11.25" customHeight="1">
      <c r="A31" s="43" t="s">
        <v>23</v>
      </c>
      <c r="B31" s="37"/>
      <c r="C31" s="38">
        <v>446181</v>
      </c>
      <c r="D31" s="38">
        <v>465006</v>
      </c>
      <c r="E31" s="38">
        <v>470849</v>
      </c>
      <c r="F31" s="39">
        <v>101.25654292632784</v>
      </c>
      <c r="G31" s="40"/>
      <c r="H31" s="151">
        <v>1510.661</v>
      </c>
      <c r="I31" s="152">
        <v>1370.261</v>
      </c>
      <c r="J31" s="152">
        <v>1865.649</v>
      </c>
      <c r="K31" s="41">
        <v>136.15282052105402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34163</v>
      </c>
      <c r="D33" s="30">
        <v>39590</v>
      </c>
      <c r="E33" s="30">
        <v>35540</v>
      </c>
      <c r="F33" s="31"/>
      <c r="G33" s="31"/>
      <c r="H33" s="150">
        <v>161.925</v>
      </c>
      <c r="I33" s="150">
        <v>155.48</v>
      </c>
      <c r="J33" s="150">
        <v>168.4</v>
      </c>
      <c r="K33" s="32"/>
    </row>
    <row r="34" spans="1:11" s="33" customFormat="1" ht="11.25" customHeight="1">
      <c r="A34" s="35" t="s">
        <v>25</v>
      </c>
      <c r="B34" s="29"/>
      <c r="C34" s="30">
        <v>16381</v>
      </c>
      <c r="D34" s="30">
        <v>18720</v>
      </c>
      <c r="E34" s="30">
        <v>18432</v>
      </c>
      <c r="F34" s="31"/>
      <c r="G34" s="31"/>
      <c r="H34" s="150">
        <v>58.717</v>
      </c>
      <c r="I34" s="150">
        <v>75</v>
      </c>
      <c r="J34" s="150">
        <v>60</v>
      </c>
      <c r="K34" s="32"/>
    </row>
    <row r="35" spans="1:11" s="33" customFormat="1" ht="11.25" customHeight="1">
      <c r="A35" s="35" t="s">
        <v>26</v>
      </c>
      <c r="B35" s="29"/>
      <c r="C35" s="30">
        <v>103076</v>
      </c>
      <c r="D35" s="30">
        <v>104000</v>
      </c>
      <c r="E35" s="30">
        <v>104000</v>
      </c>
      <c r="F35" s="31"/>
      <c r="G35" s="31"/>
      <c r="H35" s="150">
        <v>485.786</v>
      </c>
      <c r="I35" s="150">
        <v>296</v>
      </c>
      <c r="J35" s="150">
        <v>460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50">
        <v>45.887</v>
      </c>
      <c r="I36" s="150">
        <v>25.078</v>
      </c>
      <c r="J36" s="150">
        <v>68</v>
      </c>
      <c r="K36" s="32"/>
    </row>
    <row r="37" spans="1:11" s="42" customFormat="1" ht="11.25" customHeight="1">
      <c r="A37" s="36" t="s">
        <v>28</v>
      </c>
      <c r="B37" s="37"/>
      <c r="C37" s="38">
        <v>167475</v>
      </c>
      <c r="D37" s="38">
        <v>176165</v>
      </c>
      <c r="E37" s="38">
        <v>171342</v>
      </c>
      <c r="F37" s="39">
        <v>97.26222575426446</v>
      </c>
      <c r="G37" s="40"/>
      <c r="H37" s="151">
        <v>752.315</v>
      </c>
      <c r="I37" s="152">
        <v>551.558</v>
      </c>
      <c r="J37" s="152">
        <v>756.4</v>
      </c>
      <c r="K37" s="41">
        <v>137.1387959199214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8078</v>
      </c>
      <c r="D39" s="38">
        <v>8100</v>
      </c>
      <c r="E39" s="38">
        <v>8000</v>
      </c>
      <c r="F39" s="39">
        <v>98.76543209876543</v>
      </c>
      <c r="G39" s="40"/>
      <c r="H39" s="151">
        <v>13.433</v>
      </c>
      <c r="I39" s="152">
        <v>13</v>
      </c>
      <c r="J39" s="152">
        <v>11.8</v>
      </c>
      <c r="K39" s="41">
        <v>90.76923076923077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39660</v>
      </c>
      <c r="D41" s="30">
        <v>42256</v>
      </c>
      <c r="E41" s="30">
        <v>41872</v>
      </c>
      <c r="F41" s="31"/>
      <c r="G41" s="31"/>
      <c r="H41" s="150">
        <v>120.078</v>
      </c>
      <c r="I41" s="150">
        <v>59.769</v>
      </c>
      <c r="J41" s="150">
        <v>172.873</v>
      </c>
      <c r="K41" s="32"/>
    </row>
    <row r="42" spans="1:11" s="33" customFormat="1" ht="11.25" customHeight="1">
      <c r="A42" s="35" t="s">
        <v>31</v>
      </c>
      <c r="B42" s="29"/>
      <c r="C42" s="30">
        <v>130408</v>
      </c>
      <c r="D42" s="30">
        <v>148121</v>
      </c>
      <c r="E42" s="30">
        <v>175019</v>
      </c>
      <c r="F42" s="31"/>
      <c r="G42" s="31"/>
      <c r="H42" s="150">
        <v>567.115</v>
      </c>
      <c r="I42" s="150">
        <v>590.149</v>
      </c>
      <c r="J42" s="150">
        <v>927.647</v>
      </c>
      <c r="K42" s="32"/>
    </row>
    <row r="43" spans="1:11" s="33" customFormat="1" ht="11.25" customHeight="1">
      <c r="A43" s="35" t="s">
        <v>32</v>
      </c>
      <c r="B43" s="29"/>
      <c r="C43" s="30">
        <v>18548</v>
      </c>
      <c r="D43" s="30">
        <v>22418</v>
      </c>
      <c r="E43" s="30">
        <v>20856</v>
      </c>
      <c r="F43" s="31"/>
      <c r="G43" s="31"/>
      <c r="H43" s="150">
        <v>73.94</v>
      </c>
      <c r="I43" s="150">
        <v>58.318</v>
      </c>
      <c r="J43" s="150">
        <v>90.077</v>
      </c>
      <c r="K43" s="32"/>
    </row>
    <row r="44" spans="1:11" s="33" customFormat="1" ht="11.25" customHeight="1">
      <c r="A44" s="35" t="s">
        <v>33</v>
      </c>
      <c r="B44" s="29"/>
      <c r="C44" s="30">
        <v>106443</v>
      </c>
      <c r="D44" s="30">
        <v>117419</v>
      </c>
      <c r="E44" s="30">
        <v>127840</v>
      </c>
      <c r="F44" s="31"/>
      <c r="G44" s="31"/>
      <c r="H44" s="150">
        <v>475.623</v>
      </c>
      <c r="I44" s="150">
        <v>354.252</v>
      </c>
      <c r="J44" s="150">
        <v>626.681</v>
      </c>
      <c r="K44" s="32"/>
    </row>
    <row r="45" spans="1:11" s="33" customFormat="1" ht="11.25" customHeight="1">
      <c r="A45" s="35" t="s">
        <v>34</v>
      </c>
      <c r="B45" s="29"/>
      <c r="C45" s="30">
        <v>36282</v>
      </c>
      <c r="D45" s="30">
        <v>39053</v>
      </c>
      <c r="E45" s="30">
        <v>36910</v>
      </c>
      <c r="F45" s="31"/>
      <c r="G45" s="31"/>
      <c r="H45" s="150">
        <v>145.976</v>
      </c>
      <c r="I45" s="150">
        <v>75.397</v>
      </c>
      <c r="J45" s="150">
        <v>158.43</v>
      </c>
      <c r="K45" s="32"/>
    </row>
    <row r="46" spans="1:11" s="33" customFormat="1" ht="11.25" customHeight="1">
      <c r="A46" s="35" t="s">
        <v>35</v>
      </c>
      <c r="B46" s="29"/>
      <c r="C46" s="30">
        <v>59137</v>
      </c>
      <c r="D46" s="30">
        <v>60487</v>
      </c>
      <c r="E46" s="30">
        <v>65514</v>
      </c>
      <c r="F46" s="31"/>
      <c r="G46" s="31"/>
      <c r="H46" s="150">
        <v>190.244</v>
      </c>
      <c r="I46" s="150">
        <v>145.61</v>
      </c>
      <c r="J46" s="150">
        <v>267.019</v>
      </c>
      <c r="K46" s="32"/>
    </row>
    <row r="47" spans="1:11" s="33" customFormat="1" ht="11.25" customHeight="1">
      <c r="A47" s="35" t="s">
        <v>36</v>
      </c>
      <c r="B47" s="29"/>
      <c r="C47" s="30">
        <v>78540</v>
      </c>
      <c r="D47" s="30">
        <v>83010</v>
      </c>
      <c r="E47" s="30">
        <v>101998</v>
      </c>
      <c r="F47" s="31"/>
      <c r="G47" s="31"/>
      <c r="H47" s="150">
        <v>274.822</v>
      </c>
      <c r="I47" s="150">
        <v>269.951</v>
      </c>
      <c r="J47" s="150">
        <v>428.528</v>
      </c>
      <c r="K47" s="32"/>
    </row>
    <row r="48" spans="1:11" s="33" customFormat="1" ht="11.25" customHeight="1">
      <c r="A48" s="35" t="s">
        <v>37</v>
      </c>
      <c r="B48" s="29"/>
      <c r="C48" s="30">
        <v>181634</v>
      </c>
      <c r="D48" s="30">
        <v>184146</v>
      </c>
      <c r="E48" s="30">
        <v>197087</v>
      </c>
      <c r="F48" s="31"/>
      <c r="G48" s="31"/>
      <c r="H48" s="150">
        <v>735.749</v>
      </c>
      <c r="I48" s="150">
        <v>473.686</v>
      </c>
      <c r="J48" s="150">
        <v>924.161</v>
      </c>
      <c r="K48" s="32"/>
    </row>
    <row r="49" spans="1:11" s="33" customFormat="1" ht="11.25" customHeight="1">
      <c r="A49" s="35" t="s">
        <v>38</v>
      </c>
      <c r="B49" s="29"/>
      <c r="C49" s="30">
        <v>49442</v>
      </c>
      <c r="D49" s="30">
        <v>52775</v>
      </c>
      <c r="E49" s="30">
        <v>54027</v>
      </c>
      <c r="F49" s="31"/>
      <c r="G49" s="31"/>
      <c r="H49" s="150">
        <v>201.663</v>
      </c>
      <c r="I49" s="150">
        <v>141.836</v>
      </c>
      <c r="J49" s="150">
        <v>236.643</v>
      </c>
      <c r="K49" s="32"/>
    </row>
    <row r="50" spans="1:11" s="42" customFormat="1" ht="11.25" customHeight="1">
      <c r="A50" s="43" t="s">
        <v>39</v>
      </c>
      <c r="B50" s="37"/>
      <c r="C50" s="38">
        <v>700094</v>
      </c>
      <c r="D50" s="38">
        <v>749685</v>
      </c>
      <c r="E50" s="38">
        <v>821123</v>
      </c>
      <c r="F50" s="39">
        <v>109.52906887559442</v>
      </c>
      <c r="G50" s="40"/>
      <c r="H50" s="151">
        <v>2785.2099999999996</v>
      </c>
      <c r="I50" s="152">
        <v>2168.968</v>
      </c>
      <c r="J50" s="152">
        <v>3832.059</v>
      </c>
      <c r="K50" s="41">
        <v>176.6766038042055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44469</v>
      </c>
      <c r="D52" s="38">
        <v>44469</v>
      </c>
      <c r="E52" s="38">
        <v>53046</v>
      </c>
      <c r="F52" s="39">
        <v>119.2875936045335</v>
      </c>
      <c r="G52" s="40"/>
      <c r="H52" s="151">
        <v>151.735</v>
      </c>
      <c r="I52" s="152">
        <v>151.735</v>
      </c>
      <c r="J52" s="152">
        <v>107.904</v>
      </c>
      <c r="K52" s="41">
        <v>71.11345437769795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111312</v>
      </c>
      <c r="D54" s="30">
        <v>112826</v>
      </c>
      <c r="E54" s="30">
        <v>104326</v>
      </c>
      <c r="F54" s="31"/>
      <c r="G54" s="31"/>
      <c r="H54" s="150">
        <v>338.277</v>
      </c>
      <c r="I54" s="150">
        <v>351.846</v>
      </c>
      <c r="J54" s="150">
        <v>376.162</v>
      </c>
      <c r="K54" s="32"/>
    </row>
    <row r="55" spans="1:11" s="33" customFormat="1" ht="11.25" customHeight="1">
      <c r="A55" s="35" t="s">
        <v>42</v>
      </c>
      <c r="B55" s="29"/>
      <c r="C55" s="30">
        <v>102298</v>
      </c>
      <c r="D55" s="30">
        <v>104713</v>
      </c>
      <c r="E55" s="30">
        <v>101500</v>
      </c>
      <c r="F55" s="31"/>
      <c r="G55" s="31"/>
      <c r="H55" s="150">
        <v>310.778</v>
      </c>
      <c r="I55" s="150">
        <v>236.892</v>
      </c>
      <c r="J55" s="150">
        <v>385.7</v>
      </c>
      <c r="K55" s="32"/>
    </row>
    <row r="56" spans="1:11" s="33" customFormat="1" ht="11.25" customHeight="1">
      <c r="A56" s="35" t="s">
        <v>43</v>
      </c>
      <c r="B56" s="29"/>
      <c r="C56" s="30">
        <v>195817</v>
      </c>
      <c r="D56" s="30">
        <v>238027</v>
      </c>
      <c r="E56" s="30">
        <v>205400</v>
      </c>
      <c r="F56" s="31"/>
      <c r="G56" s="31"/>
      <c r="H56" s="150">
        <v>588.801</v>
      </c>
      <c r="I56" s="150">
        <v>570.59</v>
      </c>
      <c r="J56" s="150">
        <v>754.925</v>
      </c>
      <c r="K56" s="32"/>
    </row>
    <row r="57" spans="1:11" s="33" customFormat="1" ht="11.25" customHeight="1">
      <c r="A57" s="35" t="s">
        <v>44</v>
      </c>
      <c r="B57" s="29"/>
      <c r="C57" s="30">
        <v>82636</v>
      </c>
      <c r="D57" s="30">
        <v>92180</v>
      </c>
      <c r="E57" s="30">
        <v>95867</v>
      </c>
      <c r="F57" s="31"/>
      <c r="G57" s="31"/>
      <c r="H57" s="150">
        <v>245.965</v>
      </c>
      <c r="I57" s="150">
        <v>262.94</v>
      </c>
      <c r="J57" s="150">
        <v>339.805</v>
      </c>
      <c r="K57" s="32"/>
    </row>
    <row r="58" spans="1:11" s="33" customFormat="1" ht="11.25" customHeight="1">
      <c r="A58" s="35" t="s">
        <v>45</v>
      </c>
      <c r="B58" s="29"/>
      <c r="C58" s="30">
        <v>133477</v>
      </c>
      <c r="D58" s="30">
        <v>133177</v>
      </c>
      <c r="E58" s="30">
        <v>120090</v>
      </c>
      <c r="F58" s="31"/>
      <c r="G58" s="31"/>
      <c r="H58" s="150">
        <v>470.242</v>
      </c>
      <c r="I58" s="150">
        <v>215.451</v>
      </c>
      <c r="J58" s="150">
        <v>516.731</v>
      </c>
      <c r="K58" s="32"/>
    </row>
    <row r="59" spans="1:11" s="42" customFormat="1" ht="11.25" customHeight="1">
      <c r="A59" s="36" t="s">
        <v>46</v>
      </c>
      <c r="B59" s="37"/>
      <c r="C59" s="38">
        <v>625540</v>
      </c>
      <c r="D59" s="38">
        <v>680923</v>
      </c>
      <c r="E59" s="38">
        <v>627183</v>
      </c>
      <c r="F59" s="39">
        <v>92.1077713632819</v>
      </c>
      <c r="G59" s="40"/>
      <c r="H59" s="151">
        <v>1954.063</v>
      </c>
      <c r="I59" s="152">
        <v>1637.719</v>
      </c>
      <c r="J59" s="152">
        <v>2373.323</v>
      </c>
      <c r="K59" s="41">
        <v>144.91637454288556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2061</v>
      </c>
      <c r="D61" s="30">
        <v>2150</v>
      </c>
      <c r="E61" s="30">
        <v>2100</v>
      </c>
      <c r="F61" s="31"/>
      <c r="G61" s="31"/>
      <c r="H61" s="150">
        <v>3.454</v>
      </c>
      <c r="I61" s="150">
        <v>3.262</v>
      </c>
      <c r="J61" s="150">
        <v>6.05</v>
      </c>
      <c r="K61" s="32"/>
    </row>
    <row r="62" spans="1:11" s="33" customFormat="1" ht="11.25" customHeight="1">
      <c r="A62" s="35" t="s">
        <v>48</v>
      </c>
      <c r="B62" s="29"/>
      <c r="C62" s="30">
        <v>2902</v>
      </c>
      <c r="D62" s="30">
        <v>3187</v>
      </c>
      <c r="E62" s="30">
        <v>3181</v>
      </c>
      <c r="F62" s="31"/>
      <c r="G62" s="31"/>
      <c r="H62" s="150">
        <v>3.392</v>
      </c>
      <c r="I62" s="150">
        <v>4.584</v>
      </c>
      <c r="J62" s="150">
        <v>6.6</v>
      </c>
      <c r="K62" s="32"/>
    </row>
    <row r="63" spans="1:11" s="33" customFormat="1" ht="11.25" customHeight="1">
      <c r="A63" s="35" t="s">
        <v>49</v>
      </c>
      <c r="B63" s="29"/>
      <c r="C63" s="30">
        <v>826</v>
      </c>
      <c r="D63" s="30">
        <v>7655.46</v>
      </c>
      <c r="E63" s="30">
        <v>945</v>
      </c>
      <c r="F63" s="31"/>
      <c r="G63" s="31"/>
      <c r="H63" s="150">
        <v>2.261</v>
      </c>
      <c r="I63" s="150">
        <v>12.685</v>
      </c>
      <c r="J63" s="150">
        <v>2.955</v>
      </c>
      <c r="K63" s="32"/>
    </row>
    <row r="64" spans="1:11" s="42" customFormat="1" ht="11.25" customHeight="1">
      <c r="A64" s="36" t="s">
        <v>50</v>
      </c>
      <c r="B64" s="37"/>
      <c r="C64" s="38">
        <v>5789</v>
      </c>
      <c r="D64" s="38">
        <v>12992.46</v>
      </c>
      <c r="E64" s="38">
        <v>6226</v>
      </c>
      <c r="F64" s="39">
        <v>47.920101351091326</v>
      </c>
      <c r="G64" s="40"/>
      <c r="H64" s="151">
        <v>9.107</v>
      </c>
      <c r="I64" s="152">
        <v>20.531</v>
      </c>
      <c r="J64" s="152">
        <v>15.604999999999999</v>
      </c>
      <c r="K64" s="41">
        <v>76.00701378403389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10619</v>
      </c>
      <c r="D66" s="38">
        <v>11102</v>
      </c>
      <c r="E66" s="38">
        <v>11227</v>
      </c>
      <c r="F66" s="39">
        <v>101.1259232570708</v>
      </c>
      <c r="G66" s="40"/>
      <c r="H66" s="151">
        <v>12.582</v>
      </c>
      <c r="I66" s="152">
        <v>10.411</v>
      </c>
      <c r="J66" s="152">
        <v>26.5</v>
      </c>
      <c r="K66" s="41">
        <v>254.53846892709635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50">
        <v>232.482</v>
      </c>
      <c r="I68" s="150">
        <v>112</v>
      </c>
      <c r="J68" s="150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50">
        <v>2.442</v>
      </c>
      <c r="I69" s="150">
        <v>1.8</v>
      </c>
      <c r="J69" s="150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51">
        <v>234.924</v>
      </c>
      <c r="I70" s="152">
        <v>113.8</v>
      </c>
      <c r="J70" s="152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8968</v>
      </c>
      <c r="D73" s="30">
        <v>10807</v>
      </c>
      <c r="E73" s="30">
        <v>10799</v>
      </c>
      <c r="F73" s="31"/>
      <c r="G73" s="31"/>
      <c r="H73" s="150">
        <v>49.414</v>
      </c>
      <c r="I73" s="150">
        <v>59.676</v>
      </c>
      <c r="J73" s="150">
        <v>29.632</v>
      </c>
      <c r="K73" s="32"/>
    </row>
    <row r="74" spans="1:11" s="33" customFormat="1" ht="11.25" customHeight="1">
      <c r="A74" s="35" t="s">
        <v>57</v>
      </c>
      <c r="B74" s="29"/>
      <c r="C74" s="30">
        <v>3719</v>
      </c>
      <c r="D74" s="30">
        <v>8426</v>
      </c>
      <c r="E74" s="30">
        <v>9360</v>
      </c>
      <c r="F74" s="31"/>
      <c r="G74" s="31"/>
      <c r="H74" s="150">
        <v>13.76</v>
      </c>
      <c r="I74" s="150">
        <v>16.991</v>
      </c>
      <c r="J74" s="150">
        <v>31.741</v>
      </c>
      <c r="K74" s="32"/>
    </row>
    <row r="75" spans="1:11" s="33" customFormat="1" ht="11.25" customHeight="1">
      <c r="A75" s="35" t="s">
        <v>58</v>
      </c>
      <c r="B75" s="29"/>
      <c r="C75" s="30">
        <v>6640</v>
      </c>
      <c r="D75" s="30">
        <v>34458</v>
      </c>
      <c r="E75" s="30">
        <v>29380</v>
      </c>
      <c r="F75" s="31"/>
      <c r="G75" s="31"/>
      <c r="H75" s="150">
        <v>10.375</v>
      </c>
      <c r="I75" s="150">
        <v>48.982</v>
      </c>
      <c r="J75" s="150">
        <v>27.192</v>
      </c>
      <c r="K75" s="32"/>
    </row>
    <row r="76" spans="1:11" s="33" customFormat="1" ht="11.25" customHeight="1">
      <c r="A76" s="35" t="s">
        <v>59</v>
      </c>
      <c r="B76" s="29"/>
      <c r="C76" s="30">
        <v>612</v>
      </c>
      <c r="D76" s="30">
        <v>816</v>
      </c>
      <c r="E76" s="30">
        <v>1800</v>
      </c>
      <c r="F76" s="31"/>
      <c r="G76" s="31"/>
      <c r="H76" s="150">
        <v>2.176</v>
      </c>
      <c r="I76" s="150">
        <v>2.597</v>
      </c>
      <c r="J76" s="150">
        <v>5.4</v>
      </c>
      <c r="K76" s="32"/>
    </row>
    <row r="77" spans="1:11" s="33" customFormat="1" ht="11.25" customHeight="1">
      <c r="A77" s="35" t="s">
        <v>60</v>
      </c>
      <c r="B77" s="29"/>
      <c r="C77" s="30">
        <v>4275</v>
      </c>
      <c r="D77" s="30">
        <v>4641</v>
      </c>
      <c r="E77" s="30">
        <v>4246</v>
      </c>
      <c r="F77" s="31"/>
      <c r="G77" s="31"/>
      <c r="H77" s="150">
        <v>15.476</v>
      </c>
      <c r="I77" s="150">
        <v>11.445</v>
      </c>
      <c r="J77" s="150">
        <v>12.194</v>
      </c>
      <c r="K77" s="32"/>
    </row>
    <row r="78" spans="1:11" s="33" customFormat="1" ht="11.25" customHeight="1">
      <c r="A78" s="35" t="s">
        <v>61</v>
      </c>
      <c r="B78" s="29"/>
      <c r="C78" s="30">
        <v>12263</v>
      </c>
      <c r="D78" s="30">
        <v>12117</v>
      </c>
      <c r="E78" s="30">
        <v>14100</v>
      </c>
      <c r="F78" s="31"/>
      <c r="G78" s="31"/>
      <c r="H78" s="150">
        <v>48.618</v>
      </c>
      <c r="I78" s="150">
        <v>35.684</v>
      </c>
      <c r="J78" s="150">
        <v>45.12</v>
      </c>
      <c r="K78" s="32"/>
    </row>
    <row r="79" spans="1:11" s="33" customFormat="1" ht="11.25" customHeight="1">
      <c r="A79" s="35" t="s">
        <v>62</v>
      </c>
      <c r="B79" s="29"/>
      <c r="C79" s="30">
        <v>16956</v>
      </c>
      <c r="D79" s="30">
        <v>24404</v>
      </c>
      <c r="E79" s="30">
        <v>31000</v>
      </c>
      <c r="F79" s="31"/>
      <c r="G79" s="31"/>
      <c r="H79" s="150">
        <v>64.268</v>
      </c>
      <c r="I79" s="150">
        <v>75.652</v>
      </c>
      <c r="J79" s="150">
        <v>111.6</v>
      </c>
      <c r="K79" s="32"/>
    </row>
    <row r="80" spans="1:11" s="42" customFormat="1" ht="11.25" customHeight="1">
      <c r="A80" s="43" t="s">
        <v>63</v>
      </c>
      <c r="B80" s="37"/>
      <c r="C80" s="38">
        <v>53433</v>
      </c>
      <c r="D80" s="38">
        <v>95669</v>
      </c>
      <c r="E80" s="38">
        <v>100685</v>
      </c>
      <c r="F80" s="39">
        <v>105.24307769496912</v>
      </c>
      <c r="G80" s="40"/>
      <c r="H80" s="151">
        <v>204.08700000000002</v>
      </c>
      <c r="I80" s="152">
        <v>251.027</v>
      </c>
      <c r="J80" s="152">
        <v>262.879</v>
      </c>
      <c r="K80" s="41">
        <v>104.72140447043546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50">
        <v>0.192</v>
      </c>
      <c r="I82" s="150">
        <v>0.192</v>
      </c>
      <c r="J82" s="150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0.053</v>
      </c>
      <c r="I83" s="150">
        <v>0.05</v>
      </c>
      <c r="J83" s="150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51">
        <v>0.245</v>
      </c>
      <c r="I84" s="152">
        <v>0.242</v>
      </c>
      <c r="J84" s="152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2232782</v>
      </c>
      <c r="D87" s="53">
        <v>2416375.46</v>
      </c>
      <c r="E87" s="53">
        <v>2440859</v>
      </c>
      <c r="F87" s="54">
        <f>IF(D87&gt;0,100*E87/D87,0)</f>
        <v>101.01323409400955</v>
      </c>
      <c r="G87" s="40"/>
      <c r="H87" s="155">
        <v>8108.866</v>
      </c>
      <c r="I87" s="156">
        <v>6777.411</v>
      </c>
      <c r="J87" s="156">
        <v>9959.407000000001</v>
      </c>
      <c r="K87" s="54">
        <f>IF(I87&gt;0,100*J87/I87,0)</f>
        <v>146.95002265614409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0" t="s">
        <v>69</v>
      </c>
      <c r="K2" s="19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1" t="s">
        <v>2</v>
      </c>
      <c r="D4" s="192"/>
      <c r="E4" s="192"/>
      <c r="F4" s="193"/>
      <c r="G4" s="9"/>
      <c r="H4" s="194" t="s">
        <v>3</v>
      </c>
      <c r="I4" s="195"/>
      <c r="J4" s="195"/>
      <c r="K4" s="196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350</v>
      </c>
      <c r="D7" s="21" t="s">
        <v>6</v>
      </c>
      <c r="E7" s="21">
        <v>4</v>
      </c>
      <c r="F7" s="22" t="str">
        <f>CONCATENATE(D6,"=100")</f>
        <v>2019=100</v>
      </c>
      <c r="G7" s="23"/>
      <c r="H7" s="20" t="s">
        <v>350</v>
      </c>
      <c r="I7" s="21" t="s">
        <v>6</v>
      </c>
      <c r="J7" s="21">
        <v>8</v>
      </c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140</v>
      </c>
      <c r="D9" s="30">
        <v>150</v>
      </c>
      <c r="E9" s="30">
        <v>150</v>
      </c>
      <c r="F9" s="31"/>
      <c r="G9" s="31"/>
      <c r="H9" s="150">
        <v>0.291</v>
      </c>
      <c r="I9" s="150">
        <v>0.675</v>
      </c>
      <c r="J9" s="150">
        <v>0.54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0">
        <v>0.381</v>
      </c>
      <c r="I10" s="150">
        <v>0.082</v>
      </c>
      <c r="J10" s="150">
        <v>0.068</v>
      </c>
      <c r="K10" s="32"/>
    </row>
    <row r="11" spans="1:11" s="33" customFormat="1" ht="11.25" customHeight="1">
      <c r="A11" s="28" t="s">
        <v>9</v>
      </c>
      <c r="B11" s="29"/>
      <c r="C11" s="30">
        <v>231</v>
      </c>
      <c r="D11" s="30">
        <v>231</v>
      </c>
      <c r="E11" s="30">
        <v>231</v>
      </c>
      <c r="F11" s="31"/>
      <c r="G11" s="31"/>
      <c r="H11" s="150">
        <v>0.497</v>
      </c>
      <c r="I11" s="150">
        <v>0.497</v>
      </c>
      <c r="J11" s="150">
        <v>0.347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>
        <v>548</v>
      </c>
      <c r="D13" s="38">
        <v>419</v>
      </c>
      <c r="E13" s="38">
        <v>419</v>
      </c>
      <c r="F13" s="39">
        <v>100</v>
      </c>
      <c r="G13" s="40"/>
      <c r="H13" s="151">
        <v>1.169</v>
      </c>
      <c r="I13" s="152">
        <v>1.254</v>
      </c>
      <c r="J13" s="152">
        <v>0.9550000000000001</v>
      </c>
      <c r="K13" s="41">
        <v>76.15629984051037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127</v>
      </c>
      <c r="D17" s="38">
        <v>127</v>
      </c>
      <c r="E17" s="38">
        <v>152</v>
      </c>
      <c r="F17" s="39">
        <v>119.68503937007874</v>
      </c>
      <c r="G17" s="40"/>
      <c r="H17" s="151">
        <v>0.191</v>
      </c>
      <c r="I17" s="152">
        <v>0.43</v>
      </c>
      <c r="J17" s="152">
        <v>0.343</v>
      </c>
      <c r="K17" s="41">
        <v>79.76744186046513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13107</v>
      </c>
      <c r="D19" s="30">
        <v>13690</v>
      </c>
      <c r="E19" s="30">
        <v>13690</v>
      </c>
      <c r="F19" s="31"/>
      <c r="G19" s="31"/>
      <c r="H19" s="150">
        <v>57.671</v>
      </c>
      <c r="I19" s="150">
        <v>95.83</v>
      </c>
      <c r="J19" s="150">
        <v>116.8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13107</v>
      </c>
      <c r="D22" s="38">
        <v>13690</v>
      </c>
      <c r="E22" s="38">
        <v>13690</v>
      </c>
      <c r="F22" s="39">
        <v>100</v>
      </c>
      <c r="G22" s="40"/>
      <c r="H22" s="151">
        <v>57.671</v>
      </c>
      <c r="I22" s="152">
        <v>95.83</v>
      </c>
      <c r="J22" s="152">
        <v>116.8</v>
      </c>
      <c r="K22" s="41">
        <v>121.88250026087864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83360</v>
      </c>
      <c r="D24" s="38">
        <v>77155</v>
      </c>
      <c r="E24" s="38">
        <v>77262</v>
      </c>
      <c r="F24" s="39">
        <v>100.13868187414944</v>
      </c>
      <c r="G24" s="40"/>
      <c r="H24" s="151">
        <v>334.378</v>
      </c>
      <c r="I24" s="152">
        <v>293.645</v>
      </c>
      <c r="J24" s="152">
        <v>327.199</v>
      </c>
      <c r="K24" s="41">
        <v>111.42672274344874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17268</v>
      </c>
      <c r="D26" s="38">
        <v>21700</v>
      </c>
      <c r="E26" s="38">
        <v>19500</v>
      </c>
      <c r="F26" s="39">
        <v>89.86175115207374</v>
      </c>
      <c r="G26" s="40"/>
      <c r="H26" s="151">
        <v>87.095</v>
      </c>
      <c r="I26" s="152">
        <v>97</v>
      </c>
      <c r="J26" s="152">
        <v>102</v>
      </c>
      <c r="K26" s="41">
        <v>105.15463917525773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190560</v>
      </c>
      <c r="D28" s="30">
        <v>175307</v>
      </c>
      <c r="E28" s="30">
        <v>181482</v>
      </c>
      <c r="F28" s="31"/>
      <c r="G28" s="31"/>
      <c r="H28" s="150">
        <v>836.325</v>
      </c>
      <c r="I28" s="150">
        <v>681.6469999999999</v>
      </c>
      <c r="J28" s="150">
        <v>902.256</v>
      </c>
      <c r="K28" s="32"/>
    </row>
    <row r="29" spans="1:11" s="33" customFormat="1" ht="11.25" customHeight="1">
      <c r="A29" s="35" t="s">
        <v>21</v>
      </c>
      <c r="B29" s="29"/>
      <c r="C29" s="30">
        <v>92247</v>
      </c>
      <c r="D29" s="30">
        <v>104508</v>
      </c>
      <c r="E29" s="30">
        <v>104524</v>
      </c>
      <c r="F29" s="31"/>
      <c r="G29" s="31"/>
      <c r="H29" s="150">
        <v>229.484</v>
      </c>
      <c r="I29" s="150">
        <v>240.171</v>
      </c>
      <c r="J29" s="150">
        <v>330.818</v>
      </c>
      <c r="K29" s="32"/>
    </row>
    <row r="30" spans="1:11" s="33" customFormat="1" ht="11.25" customHeight="1">
      <c r="A30" s="35" t="s">
        <v>22</v>
      </c>
      <c r="B30" s="29"/>
      <c r="C30" s="30">
        <v>171834</v>
      </c>
      <c r="D30" s="30">
        <v>194682</v>
      </c>
      <c r="E30" s="30">
        <v>194470</v>
      </c>
      <c r="F30" s="31"/>
      <c r="G30" s="31"/>
      <c r="H30" s="150">
        <v>470.844</v>
      </c>
      <c r="I30" s="150">
        <v>475.488</v>
      </c>
      <c r="J30" s="150">
        <v>670.625</v>
      </c>
      <c r="K30" s="32"/>
    </row>
    <row r="31" spans="1:11" s="42" customFormat="1" ht="11.25" customHeight="1">
      <c r="A31" s="43" t="s">
        <v>23</v>
      </c>
      <c r="B31" s="37"/>
      <c r="C31" s="38">
        <v>454641</v>
      </c>
      <c r="D31" s="38">
        <v>474497</v>
      </c>
      <c r="E31" s="38">
        <v>480476</v>
      </c>
      <c r="F31" s="39">
        <v>101.26007119117719</v>
      </c>
      <c r="G31" s="40"/>
      <c r="H31" s="151">
        <v>1536.653</v>
      </c>
      <c r="I31" s="152">
        <v>1397.306</v>
      </c>
      <c r="J31" s="152">
        <v>1903.699</v>
      </c>
      <c r="K31" s="41">
        <v>136.24066596722548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34496</v>
      </c>
      <c r="D33" s="30">
        <v>39990</v>
      </c>
      <c r="E33" s="30">
        <v>35900</v>
      </c>
      <c r="F33" s="31"/>
      <c r="G33" s="31"/>
      <c r="H33" s="150">
        <v>163.417</v>
      </c>
      <c r="I33" s="150">
        <v>157.09</v>
      </c>
      <c r="J33" s="150">
        <v>170.1</v>
      </c>
      <c r="K33" s="32"/>
    </row>
    <row r="34" spans="1:11" s="33" customFormat="1" ht="11.25" customHeight="1">
      <c r="A34" s="35" t="s">
        <v>25</v>
      </c>
      <c r="B34" s="29"/>
      <c r="C34" s="30">
        <v>17064</v>
      </c>
      <c r="D34" s="30">
        <v>19500</v>
      </c>
      <c r="E34" s="30">
        <v>19200</v>
      </c>
      <c r="F34" s="31"/>
      <c r="G34" s="31"/>
      <c r="H34" s="150">
        <v>60.658</v>
      </c>
      <c r="I34" s="150">
        <v>78</v>
      </c>
      <c r="J34" s="150">
        <v>62</v>
      </c>
      <c r="K34" s="32"/>
    </row>
    <row r="35" spans="1:11" s="33" customFormat="1" ht="11.25" customHeight="1">
      <c r="A35" s="35" t="s">
        <v>26</v>
      </c>
      <c r="B35" s="29"/>
      <c r="C35" s="30">
        <v>103594</v>
      </c>
      <c r="D35" s="30">
        <v>104400</v>
      </c>
      <c r="E35" s="30">
        <v>104450</v>
      </c>
      <c r="F35" s="31"/>
      <c r="G35" s="31"/>
      <c r="H35" s="150">
        <v>488.227</v>
      </c>
      <c r="I35" s="150">
        <v>297.2</v>
      </c>
      <c r="J35" s="150">
        <v>462</v>
      </c>
      <c r="K35" s="32"/>
    </row>
    <row r="36" spans="1:11" s="33" customFormat="1" ht="11.25" customHeight="1">
      <c r="A36" s="35" t="s">
        <v>27</v>
      </c>
      <c r="B36" s="29"/>
      <c r="C36" s="30">
        <v>13855</v>
      </c>
      <c r="D36" s="30">
        <v>13855</v>
      </c>
      <c r="E36" s="30">
        <v>13370</v>
      </c>
      <c r="F36" s="31"/>
      <c r="G36" s="31"/>
      <c r="H36" s="150">
        <v>45.887</v>
      </c>
      <c r="I36" s="150">
        <v>25.078</v>
      </c>
      <c r="J36" s="150">
        <v>68</v>
      </c>
      <c r="K36" s="32"/>
    </row>
    <row r="37" spans="1:11" s="42" customFormat="1" ht="11.25" customHeight="1">
      <c r="A37" s="36" t="s">
        <v>28</v>
      </c>
      <c r="B37" s="37"/>
      <c r="C37" s="38">
        <v>169009</v>
      </c>
      <c r="D37" s="38">
        <v>177745</v>
      </c>
      <c r="E37" s="38">
        <v>172920</v>
      </c>
      <c r="F37" s="39">
        <v>97.28543700244732</v>
      </c>
      <c r="G37" s="40"/>
      <c r="H37" s="151">
        <v>758.1889999999999</v>
      </c>
      <c r="I37" s="152">
        <v>557.3679999999999</v>
      </c>
      <c r="J37" s="152">
        <v>762.1</v>
      </c>
      <c r="K37" s="41">
        <v>136.73192576538304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20194</v>
      </c>
      <c r="D39" s="38">
        <v>20200</v>
      </c>
      <c r="E39" s="38">
        <v>19500</v>
      </c>
      <c r="F39" s="39">
        <v>96.53465346534654</v>
      </c>
      <c r="G39" s="40"/>
      <c r="H39" s="151">
        <v>33.582</v>
      </c>
      <c r="I39" s="152">
        <v>32</v>
      </c>
      <c r="J39" s="152">
        <v>29.6</v>
      </c>
      <c r="K39" s="41">
        <v>92.5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50688</v>
      </c>
      <c r="D41" s="30">
        <v>52634</v>
      </c>
      <c r="E41" s="30">
        <v>54406</v>
      </c>
      <c r="F41" s="31"/>
      <c r="G41" s="31"/>
      <c r="H41" s="150">
        <v>150.574</v>
      </c>
      <c r="I41" s="150">
        <v>74.916</v>
      </c>
      <c r="J41" s="150">
        <v>223.94</v>
      </c>
      <c r="K41" s="32"/>
    </row>
    <row r="42" spans="1:11" s="33" customFormat="1" ht="11.25" customHeight="1">
      <c r="A42" s="35" t="s">
        <v>31</v>
      </c>
      <c r="B42" s="29"/>
      <c r="C42" s="30">
        <v>134708</v>
      </c>
      <c r="D42" s="30">
        <v>152621</v>
      </c>
      <c r="E42" s="30">
        <v>180019</v>
      </c>
      <c r="F42" s="31"/>
      <c r="G42" s="31"/>
      <c r="H42" s="150">
        <v>585.708</v>
      </c>
      <c r="I42" s="150">
        <v>607.888</v>
      </c>
      <c r="J42" s="150">
        <v>954.017</v>
      </c>
      <c r="K42" s="32"/>
    </row>
    <row r="43" spans="1:11" s="33" customFormat="1" ht="11.25" customHeight="1">
      <c r="A43" s="35" t="s">
        <v>32</v>
      </c>
      <c r="B43" s="29"/>
      <c r="C43" s="30">
        <v>19744</v>
      </c>
      <c r="D43" s="30">
        <v>23712</v>
      </c>
      <c r="E43" s="30">
        <v>22143</v>
      </c>
      <c r="F43" s="31"/>
      <c r="G43" s="31"/>
      <c r="H43" s="150">
        <v>78.096</v>
      </c>
      <c r="I43" s="150">
        <v>60.641</v>
      </c>
      <c r="J43" s="150">
        <v>95.174</v>
      </c>
      <c r="K43" s="32"/>
    </row>
    <row r="44" spans="1:11" s="33" customFormat="1" ht="11.25" customHeight="1">
      <c r="A44" s="35" t="s">
        <v>33</v>
      </c>
      <c r="B44" s="29"/>
      <c r="C44" s="30">
        <v>116443</v>
      </c>
      <c r="D44" s="30">
        <v>127419</v>
      </c>
      <c r="E44" s="30">
        <v>137840</v>
      </c>
      <c r="F44" s="31"/>
      <c r="G44" s="31"/>
      <c r="H44" s="150">
        <v>520.422</v>
      </c>
      <c r="I44" s="150">
        <v>384.296</v>
      </c>
      <c r="J44" s="150">
        <v>675.708</v>
      </c>
      <c r="K44" s="32"/>
    </row>
    <row r="45" spans="1:11" s="33" customFormat="1" ht="11.25" customHeight="1">
      <c r="A45" s="35" t="s">
        <v>34</v>
      </c>
      <c r="B45" s="29"/>
      <c r="C45" s="30">
        <v>37282</v>
      </c>
      <c r="D45" s="30">
        <v>40053</v>
      </c>
      <c r="E45" s="30">
        <v>37910</v>
      </c>
      <c r="F45" s="31"/>
      <c r="G45" s="31"/>
      <c r="H45" s="150">
        <v>149.866</v>
      </c>
      <c r="I45" s="150">
        <v>76.996</v>
      </c>
      <c r="J45" s="150">
        <v>159.878</v>
      </c>
      <c r="K45" s="32"/>
    </row>
    <row r="46" spans="1:11" s="33" customFormat="1" ht="11.25" customHeight="1">
      <c r="A46" s="35" t="s">
        <v>35</v>
      </c>
      <c r="B46" s="29"/>
      <c r="C46" s="30">
        <v>74137</v>
      </c>
      <c r="D46" s="30">
        <v>75487</v>
      </c>
      <c r="E46" s="30">
        <v>80514</v>
      </c>
      <c r="F46" s="31"/>
      <c r="G46" s="31"/>
      <c r="H46" s="150">
        <v>237.336</v>
      </c>
      <c r="I46" s="150">
        <v>180.826</v>
      </c>
      <c r="J46" s="150">
        <v>328.019</v>
      </c>
      <c r="K46" s="32"/>
    </row>
    <row r="47" spans="1:11" s="33" customFormat="1" ht="11.25" customHeight="1">
      <c r="A47" s="35" t="s">
        <v>36</v>
      </c>
      <c r="B47" s="29"/>
      <c r="C47" s="30">
        <v>86580</v>
      </c>
      <c r="D47" s="30">
        <v>91050</v>
      </c>
      <c r="E47" s="30">
        <v>107038</v>
      </c>
      <c r="F47" s="31"/>
      <c r="G47" s="31"/>
      <c r="H47" s="150">
        <v>302.559</v>
      </c>
      <c r="I47" s="150">
        <v>295.528</v>
      </c>
      <c r="J47" s="150">
        <v>449.35</v>
      </c>
      <c r="K47" s="32"/>
    </row>
    <row r="48" spans="1:11" s="33" customFormat="1" ht="11.25" customHeight="1">
      <c r="A48" s="35" t="s">
        <v>37</v>
      </c>
      <c r="B48" s="29"/>
      <c r="C48" s="30">
        <v>183384</v>
      </c>
      <c r="D48" s="30">
        <v>185996</v>
      </c>
      <c r="E48" s="30">
        <v>198837</v>
      </c>
      <c r="F48" s="31"/>
      <c r="G48" s="31"/>
      <c r="H48" s="150">
        <v>742.837</v>
      </c>
      <c r="I48" s="150">
        <v>478.393</v>
      </c>
      <c r="J48" s="150">
        <v>932.369</v>
      </c>
      <c r="K48" s="32"/>
    </row>
    <row r="49" spans="1:11" s="33" customFormat="1" ht="11.25" customHeight="1">
      <c r="A49" s="35" t="s">
        <v>38</v>
      </c>
      <c r="B49" s="29"/>
      <c r="C49" s="30">
        <v>61802</v>
      </c>
      <c r="D49" s="30">
        <v>65968</v>
      </c>
      <c r="E49" s="30">
        <v>67534</v>
      </c>
      <c r="F49" s="31"/>
      <c r="G49" s="31"/>
      <c r="H49" s="150">
        <v>252.076</v>
      </c>
      <c r="I49" s="150">
        <v>177.292</v>
      </c>
      <c r="J49" s="150">
        <v>295.805</v>
      </c>
      <c r="K49" s="32"/>
    </row>
    <row r="50" spans="1:11" s="42" customFormat="1" ht="11.25" customHeight="1">
      <c r="A50" s="43" t="s">
        <v>39</v>
      </c>
      <c r="B50" s="37"/>
      <c r="C50" s="38">
        <v>764768</v>
      </c>
      <c r="D50" s="38">
        <v>814940</v>
      </c>
      <c r="E50" s="38">
        <v>886241</v>
      </c>
      <c r="F50" s="39">
        <v>108.74923307237343</v>
      </c>
      <c r="G50" s="40"/>
      <c r="H50" s="151">
        <v>3019.474</v>
      </c>
      <c r="I50" s="152">
        <v>2336.776</v>
      </c>
      <c r="J50" s="152">
        <v>4114.26</v>
      </c>
      <c r="K50" s="41">
        <v>176.06565627171796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45376</v>
      </c>
      <c r="D52" s="38">
        <v>45376</v>
      </c>
      <c r="E52" s="38">
        <v>53992</v>
      </c>
      <c r="F52" s="39">
        <v>118.98801128349788</v>
      </c>
      <c r="G52" s="40"/>
      <c r="H52" s="151">
        <v>154.575</v>
      </c>
      <c r="I52" s="152">
        <v>154.575</v>
      </c>
      <c r="J52" s="152">
        <v>109.848</v>
      </c>
      <c r="K52" s="41">
        <v>71.06453178068898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131429</v>
      </c>
      <c r="D54" s="30">
        <v>133326</v>
      </c>
      <c r="E54" s="30">
        <v>125784</v>
      </c>
      <c r="F54" s="31"/>
      <c r="G54" s="31"/>
      <c r="H54" s="150">
        <v>391.928</v>
      </c>
      <c r="I54" s="150">
        <v>405.346</v>
      </c>
      <c r="J54" s="150">
        <v>445.004</v>
      </c>
      <c r="K54" s="32"/>
    </row>
    <row r="55" spans="1:11" s="33" customFormat="1" ht="11.25" customHeight="1">
      <c r="A55" s="35" t="s">
        <v>42</v>
      </c>
      <c r="B55" s="29"/>
      <c r="C55" s="30">
        <v>146140</v>
      </c>
      <c r="D55" s="30">
        <v>149590</v>
      </c>
      <c r="E55" s="30">
        <v>145000</v>
      </c>
      <c r="F55" s="31"/>
      <c r="G55" s="31"/>
      <c r="H55" s="150">
        <v>451.368</v>
      </c>
      <c r="I55" s="150">
        <v>344.057</v>
      </c>
      <c r="J55" s="150">
        <v>516.2</v>
      </c>
      <c r="K55" s="32"/>
    </row>
    <row r="56" spans="1:11" s="33" customFormat="1" ht="11.25" customHeight="1">
      <c r="A56" s="35" t="s">
        <v>43</v>
      </c>
      <c r="B56" s="29"/>
      <c r="C56" s="30">
        <v>264612</v>
      </c>
      <c r="D56" s="30">
        <v>269232</v>
      </c>
      <c r="E56" s="30">
        <v>263250</v>
      </c>
      <c r="F56" s="31"/>
      <c r="G56" s="31"/>
      <c r="H56" s="150">
        <v>807.611</v>
      </c>
      <c r="I56" s="150">
        <v>645.385</v>
      </c>
      <c r="J56" s="150">
        <v>967.85</v>
      </c>
      <c r="K56" s="32"/>
    </row>
    <row r="57" spans="1:11" s="33" customFormat="1" ht="11.25" customHeight="1">
      <c r="A57" s="35" t="s">
        <v>44</v>
      </c>
      <c r="B57" s="29"/>
      <c r="C57" s="30">
        <v>90737</v>
      </c>
      <c r="D57" s="30">
        <v>99119</v>
      </c>
      <c r="E57" s="30">
        <v>103083</v>
      </c>
      <c r="F57" s="31"/>
      <c r="G57" s="31"/>
      <c r="H57" s="150">
        <v>269.931</v>
      </c>
      <c r="I57" s="150">
        <v>282.733</v>
      </c>
      <c r="J57" s="150">
        <v>365.382</v>
      </c>
      <c r="K57" s="32"/>
    </row>
    <row r="58" spans="1:11" s="33" customFormat="1" ht="11.25" customHeight="1">
      <c r="A58" s="35" t="s">
        <v>45</v>
      </c>
      <c r="B58" s="29"/>
      <c r="C58" s="30">
        <v>149001</v>
      </c>
      <c r="D58" s="30">
        <v>149833</v>
      </c>
      <c r="E58" s="30">
        <v>149538</v>
      </c>
      <c r="F58" s="31"/>
      <c r="G58" s="31"/>
      <c r="H58" s="150">
        <v>519.81</v>
      </c>
      <c r="I58" s="150">
        <v>240.995</v>
      </c>
      <c r="J58" s="150">
        <v>544.712</v>
      </c>
      <c r="K58" s="32"/>
    </row>
    <row r="59" spans="1:11" s="42" customFormat="1" ht="11.25" customHeight="1">
      <c r="A59" s="36" t="s">
        <v>46</v>
      </c>
      <c r="B59" s="37"/>
      <c r="C59" s="38">
        <v>781919</v>
      </c>
      <c r="D59" s="38">
        <v>801100</v>
      </c>
      <c r="E59" s="38">
        <v>786655</v>
      </c>
      <c r="F59" s="39">
        <v>98.19685432530271</v>
      </c>
      <c r="G59" s="40"/>
      <c r="H59" s="151">
        <v>2440.648</v>
      </c>
      <c r="I59" s="152">
        <v>1918.516</v>
      </c>
      <c r="J59" s="152">
        <v>2839.148</v>
      </c>
      <c r="K59" s="41">
        <v>147.98667303269818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2751</v>
      </c>
      <c r="D61" s="30">
        <v>2880</v>
      </c>
      <c r="E61" s="30">
        <v>2800</v>
      </c>
      <c r="F61" s="31"/>
      <c r="G61" s="31"/>
      <c r="H61" s="150">
        <v>4.617</v>
      </c>
      <c r="I61" s="150">
        <v>4.352</v>
      </c>
      <c r="J61" s="150">
        <v>7.85</v>
      </c>
      <c r="K61" s="32"/>
    </row>
    <row r="62" spans="1:11" s="33" customFormat="1" ht="11.25" customHeight="1">
      <c r="A62" s="35" t="s">
        <v>48</v>
      </c>
      <c r="B62" s="29"/>
      <c r="C62" s="30">
        <v>3030</v>
      </c>
      <c r="D62" s="30">
        <v>3315</v>
      </c>
      <c r="E62" s="30">
        <v>3321</v>
      </c>
      <c r="F62" s="31"/>
      <c r="G62" s="31"/>
      <c r="H62" s="150">
        <v>3.567</v>
      </c>
      <c r="I62" s="150">
        <v>4.787</v>
      </c>
      <c r="J62" s="150">
        <v>6.907</v>
      </c>
      <c r="K62" s="32"/>
    </row>
    <row r="63" spans="1:11" s="33" customFormat="1" ht="11.25" customHeight="1">
      <c r="A63" s="35" t="s">
        <v>49</v>
      </c>
      <c r="B63" s="29"/>
      <c r="C63" s="30">
        <v>8345</v>
      </c>
      <c r="D63" s="30">
        <v>8506</v>
      </c>
      <c r="E63" s="30">
        <v>8498</v>
      </c>
      <c r="F63" s="31"/>
      <c r="G63" s="31"/>
      <c r="H63" s="150">
        <v>22.832</v>
      </c>
      <c r="I63" s="150">
        <v>14.094</v>
      </c>
      <c r="J63" s="150">
        <v>26.569</v>
      </c>
      <c r="K63" s="32"/>
    </row>
    <row r="64" spans="1:11" s="42" customFormat="1" ht="11.25" customHeight="1">
      <c r="A64" s="36" t="s">
        <v>50</v>
      </c>
      <c r="B64" s="37"/>
      <c r="C64" s="38">
        <v>14126</v>
      </c>
      <c r="D64" s="38">
        <v>14701</v>
      </c>
      <c r="E64" s="38">
        <v>14619</v>
      </c>
      <c r="F64" s="39">
        <v>99.44221481531869</v>
      </c>
      <c r="G64" s="40"/>
      <c r="H64" s="151">
        <v>31.016000000000002</v>
      </c>
      <c r="I64" s="152">
        <v>23.232999999999997</v>
      </c>
      <c r="J64" s="152">
        <v>41.326</v>
      </c>
      <c r="K64" s="41">
        <v>177.87629664701075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21773</v>
      </c>
      <c r="D66" s="38">
        <v>23130</v>
      </c>
      <c r="E66" s="38">
        <v>23360</v>
      </c>
      <c r="F66" s="39">
        <v>100.99437959360138</v>
      </c>
      <c r="G66" s="40"/>
      <c r="H66" s="151">
        <v>28.152</v>
      </c>
      <c r="I66" s="152">
        <v>19.985</v>
      </c>
      <c r="J66" s="152">
        <v>55.69</v>
      </c>
      <c r="K66" s="41">
        <v>278.65899424568426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55753</v>
      </c>
      <c r="D68" s="30">
        <v>58000</v>
      </c>
      <c r="E68" s="30">
        <v>59000</v>
      </c>
      <c r="F68" s="31"/>
      <c r="G68" s="31"/>
      <c r="H68" s="150">
        <v>232.482</v>
      </c>
      <c r="I68" s="150">
        <v>112</v>
      </c>
      <c r="J68" s="150">
        <v>158</v>
      </c>
      <c r="K68" s="32"/>
    </row>
    <row r="69" spans="1:11" s="33" customFormat="1" ht="11.25" customHeight="1">
      <c r="A69" s="35" t="s">
        <v>53</v>
      </c>
      <c r="B69" s="29"/>
      <c r="C69" s="30">
        <v>768</v>
      </c>
      <c r="D69" s="30">
        <v>1000</v>
      </c>
      <c r="E69" s="30">
        <v>1000</v>
      </c>
      <c r="F69" s="31"/>
      <c r="G69" s="31"/>
      <c r="H69" s="150">
        <v>2.442</v>
      </c>
      <c r="I69" s="150">
        <v>1.8</v>
      </c>
      <c r="J69" s="150">
        <v>1.8</v>
      </c>
      <c r="K69" s="32"/>
    </row>
    <row r="70" spans="1:11" s="42" customFormat="1" ht="11.25" customHeight="1">
      <c r="A70" s="36" t="s">
        <v>54</v>
      </c>
      <c r="B70" s="37"/>
      <c r="C70" s="38">
        <v>56521</v>
      </c>
      <c r="D70" s="38">
        <v>59000</v>
      </c>
      <c r="E70" s="38">
        <v>60000</v>
      </c>
      <c r="F70" s="39">
        <v>101.69491525423729</v>
      </c>
      <c r="G70" s="40"/>
      <c r="H70" s="151">
        <v>234.924</v>
      </c>
      <c r="I70" s="152">
        <v>113.8</v>
      </c>
      <c r="J70" s="152">
        <v>159.8</v>
      </c>
      <c r="K70" s="41">
        <v>140.42179261862918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8409</v>
      </c>
      <c r="D72" s="30">
        <v>9304</v>
      </c>
      <c r="E72" s="30">
        <v>9600</v>
      </c>
      <c r="F72" s="31"/>
      <c r="G72" s="31"/>
      <c r="H72" s="150">
        <v>14.848</v>
      </c>
      <c r="I72" s="150">
        <v>16.984</v>
      </c>
      <c r="J72" s="150">
        <v>29.482</v>
      </c>
      <c r="K72" s="32"/>
    </row>
    <row r="73" spans="1:11" s="33" customFormat="1" ht="11.25" customHeight="1">
      <c r="A73" s="35" t="s">
        <v>56</v>
      </c>
      <c r="B73" s="29"/>
      <c r="C73" s="30">
        <v>9750</v>
      </c>
      <c r="D73" s="30">
        <v>11713</v>
      </c>
      <c r="E73" s="30">
        <v>11713</v>
      </c>
      <c r="F73" s="31"/>
      <c r="G73" s="31"/>
      <c r="H73" s="150">
        <v>51.76</v>
      </c>
      <c r="I73" s="150">
        <v>62.333</v>
      </c>
      <c r="J73" s="150">
        <v>32.038</v>
      </c>
      <c r="K73" s="32"/>
    </row>
    <row r="74" spans="1:11" s="33" customFormat="1" ht="11.25" customHeight="1">
      <c r="A74" s="35" t="s">
        <v>57</v>
      </c>
      <c r="B74" s="29"/>
      <c r="C74" s="30">
        <v>18597</v>
      </c>
      <c r="D74" s="30">
        <v>22060</v>
      </c>
      <c r="E74" s="30">
        <v>23020</v>
      </c>
      <c r="F74" s="31"/>
      <c r="G74" s="31"/>
      <c r="H74" s="150">
        <v>80.711</v>
      </c>
      <c r="I74" s="150">
        <v>42.882999999999996</v>
      </c>
      <c r="J74" s="150">
        <v>80.241</v>
      </c>
      <c r="K74" s="32"/>
    </row>
    <row r="75" spans="1:11" s="33" customFormat="1" ht="11.25" customHeight="1">
      <c r="A75" s="35" t="s">
        <v>58</v>
      </c>
      <c r="B75" s="29"/>
      <c r="C75" s="30">
        <v>43329</v>
      </c>
      <c r="D75" s="30">
        <v>43946</v>
      </c>
      <c r="E75" s="30">
        <v>37190</v>
      </c>
      <c r="F75" s="31"/>
      <c r="G75" s="31"/>
      <c r="H75" s="150">
        <v>86.155</v>
      </c>
      <c r="I75" s="150">
        <v>69.6</v>
      </c>
      <c r="J75" s="150">
        <v>36.643</v>
      </c>
      <c r="K75" s="32"/>
    </row>
    <row r="76" spans="1:11" s="33" customFormat="1" ht="11.25" customHeight="1">
      <c r="A76" s="35" t="s">
        <v>59</v>
      </c>
      <c r="B76" s="29"/>
      <c r="C76" s="30">
        <v>1302</v>
      </c>
      <c r="D76" s="30">
        <v>1785</v>
      </c>
      <c r="E76" s="30">
        <v>2042</v>
      </c>
      <c r="F76" s="31"/>
      <c r="G76" s="31"/>
      <c r="H76" s="150">
        <v>4.95</v>
      </c>
      <c r="I76" s="150">
        <v>5.646</v>
      </c>
      <c r="J76" s="150">
        <v>6.126</v>
      </c>
      <c r="K76" s="32"/>
    </row>
    <row r="77" spans="1:11" s="33" customFormat="1" ht="11.25" customHeight="1">
      <c r="A77" s="35" t="s">
        <v>60</v>
      </c>
      <c r="B77" s="29"/>
      <c r="C77" s="30">
        <v>7125</v>
      </c>
      <c r="D77" s="30">
        <v>7608</v>
      </c>
      <c r="E77" s="30">
        <v>6961</v>
      </c>
      <c r="F77" s="31"/>
      <c r="G77" s="31"/>
      <c r="H77" s="150">
        <v>25.589</v>
      </c>
      <c r="I77" s="150">
        <v>18.169</v>
      </c>
      <c r="J77" s="150">
        <v>19.421</v>
      </c>
      <c r="K77" s="32"/>
    </row>
    <row r="78" spans="1:11" s="33" customFormat="1" ht="11.25" customHeight="1">
      <c r="A78" s="35" t="s">
        <v>61</v>
      </c>
      <c r="B78" s="29"/>
      <c r="C78" s="30">
        <v>13818</v>
      </c>
      <c r="D78" s="30">
        <v>13417</v>
      </c>
      <c r="E78" s="30">
        <v>14560</v>
      </c>
      <c r="F78" s="31"/>
      <c r="G78" s="31"/>
      <c r="H78" s="150">
        <v>54.63</v>
      </c>
      <c r="I78" s="150">
        <v>39.324</v>
      </c>
      <c r="J78" s="150">
        <v>46.5</v>
      </c>
      <c r="K78" s="32"/>
    </row>
    <row r="79" spans="1:11" s="33" customFormat="1" ht="11.25" customHeight="1">
      <c r="A79" s="35" t="s">
        <v>62</v>
      </c>
      <c r="B79" s="29"/>
      <c r="C79" s="30">
        <v>24222</v>
      </c>
      <c r="D79" s="30">
        <v>30505</v>
      </c>
      <c r="E79" s="30">
        <v>32700</v>
      </c>
      <c r="F79" s="31"/>
      <c r="G79" s="31"/>
      <c r="H79" s="150">
        <v>92.93</v>
      </c>
      <c r="I79" s="150">
        <v>100.006</v>
      </c>
      <c r="J79" s="150">
        <v>118.06</v>
      </c>
      <c r="K79" s="32"/>
    </row>
    <row r="80" spans="1:11" s="42" customFormat="1" ht="11.25" customHeight="1">
      <c r="A80" s="43" t="s">
        <v>63</v>
      </c>
      <c r="B80" s="37"/>
      <c r="C80" s="38">
        <v>126552</v>
      </c>
      <c r="D80" s="38">
        <v>140338</v>
      </c>
      <c r="E80" s="38">
        <v>137786</v>
      </c>
      <c r="F80" s="39">
        <v>98.18153315566703</v>
      </c>
      <c r="G80" s="40"/>
      <c r="H80" s="151">
        <v>411.57300000000004</v>
      </c>
      <c r="I80" s="152">
        <v>354.94500000000005</v>
      </c>
      <c r="J80" s="152">
        <v>368.51099999999997</v>
      </c>
      <c r="K80" s="41">
        <v>103.82200059164094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123</v>
      </c>
      <c r="D82" s="30">
        <v>123</v>
      </c>
      <c r="E82" s="30">
        <v>105</v>
      </c>
      <c r="F82" s="31"/>
      <c r="G82" s="31"/>
      <c r="H82" s="150">
        <v>0.192</v>
      </c>
      <c r="I82" s="150">
        <v>0.192</v>
      </c>
      <c r="J82" s="150">
        <v>0.15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0.053</v>
      </c>
      <c r="I83" s="150">
        <v>0.05</v>
      </c>
      <c r="J83" s="150">
        <v>0.041</v>
      </c>
      <c r="K83" s="32"/>
    </row>
    <row r="84" spans="1:11" s="42" customFormat="1" ht="11.25" customHeight="1">
      <c r="A84" s="36" t="s">
        <v>66</v>
      </c>
      <c r="B84" s="37"/>
      <c r="C84" s="38">
        <v>173</v>
      </c>
      <c r="D84" s="38">
        <v>173</v>
      </c>
      <c r="E84" s="38">
        <v>155</v>
      </c>
      <c r="F84" s="39">
        <v>89.59537572254335</v>
      </c>
      <c r="G84" s="40"/>
      <c r="H84" s="151">
        <v>0.245</v>
      </c>
      <c r="I84" s="152">
        <v>0.242</v>
      </c>
      <c r="J84" s="152">
        <v>0.191</v>
      </c>
      <c r="K84" s="41">
        <v>78.92561983471076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2569462</v>
      </c>
      <c r="D87" s="53">
        <v>2684291</v>
      </c>
      <c r="E87" s="53">
        <v>2746727</v>
      </c>
      <c r="F87" s="54">
        <f>IF(D87&gt;0,100*E87/D87,0)</f>
        <v>102.32597732511117</v>
      </c>
      <c r="G87" s="40"/>
      <c r="H87" s="155">
        <v>9129.535000000002</v>
      </c>
      <c r="I87" s="156">
        <v>7396.905000000001</v>
      </c>
      <c r="J87" s="156">
        <v>10931.470000000001</v>
      </c>
      <c r="K87" s="54">
        <f>IF(I87&gt;0,100*J87/I87,0)</f>
        <v>147.78437738486568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2020-10-15T10:58:36Z</cp:lastPrinted>
  <dcterms:created xsi:type="dcterms:W3CDTF">2020-10-15T10:29:10Z</dcterms:created>
  <dcterms:modified xsi:type="dcterms:W3CDTF">2020-10-22T08:19:28Z</dcterms:modified>
  <cp:category/>
  <cp:version/>
  <cp:contentType/>
  <cp:contentStatus/>
</cp:coreProperties>
</file>