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90" windowHeight="7800" tabRatio="867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tri8ale" sheetId="11" r:id="rId11"/>
    <sheet name="cen7eno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ana" sheetId="25" r:id="rId25"/>
    <sheet name="pat22ión" sheetId="26" r:id="rId26"/>
    <sheet name="pat23día" sheetId="27" r:id="rId27"/>
    <sheet name="pat24tal" sheetId="28" r:id="rId28"/>
    <sheet name="rem25no)" sheetId="29" r:id="rId29"/>
    <sheet name="alg26dón" sheetId="30" r:id="rId30"/>
    <sheet name="gir27sol" sheetId="31" r:id="rId31"/>
    <sheet name="col28lza" sheetId="32" r:id="rId32"/>
    <sheet name="esp29ago" sheetId="33" r:id="rId33"/>
    <sheet name="san30día" sheetId="34" r:id="rId34"/>
    <sheet name="mel31lón" sheetId="35" r:id="rId35"/>
    <sheet name="tom32-V)" sheetId="36" r:id="rId36"/>
    <sheet name="tom33IX)" sheetId="37" r:id="rId37"/>
    <sheet name="tom34rva" sheetId="38" r:id="rId38"/>
    <sheet name="pim35rva" sheetId="39" r:id="rId39"/>
    <sheet name="fre36són" sheetId="40" r:id="rId40"/>
    <sheet name="ceb37osa" sheetId="41" r:id="rId41"/>
    <sheet name="ceb38ano" sheetId="42" r:id="rId42"/>
    <sheet name="otr39las" sheetId="43" r:id="rId43"/>
    <sheet name="ceb40tal" sheetId="44" r:id="rId44"/>
    <sheet name="end41ias" sheetId="45" r:id="rId45"/>
    <sheet name="esp42cas" sheetId="46" r:id="rId46"/>
    <sheet name="cha43ñón" sheetId="47" r:id="rId47"/>
    <sheet name="otr44tas" sheetId="48" r:id="rId48"/>
    <sheet name="pep45llo" sheetId="49" r:id="rId49"/>
    <sheet name="ber46ena" sheetId="50" r:id="rId50"/>
    <sheet name="cal47aza" sheetId="51" r:id="rId51"/>
    <sheet name="cal48cín" sheetId="52" r:id="rId52"/>
    <sheet name="pue49rro" sheetId="53" r:id="rId53"/>
    <sheet name="pom50elo" sheetId="54" r:id="rId54"/>
    <sheet name="alb51que" sheetId="55" r:id="rId55"/>
    <sheet name="mel52tón" sheetId="56" r:id="rId56"/>
    <sheet name="fra53esa" sheetId="57" r:id="rId57"/>
    <sheet name="alm54dra" sheetId="58" r:id="rId58"/>
  </sheets>
  <definedNames>
    <definedName name="_xlfn.AGGREGATE" hidden="1">#NAME?</definedName>
    <definedName name="_xlnm.Print_Area" localSheetId="0">'portada'!$A$1:$K$70</definedName>
    <definedName name="_xlnm.Print_Area" localSheetId="2">'resumen nacional'!$A$1:$AB$97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 localSheetId="0">#REF!</definedName>
    <definedName name="menú_cua_cebolla">#REF!</definedName>
    <definedName name="menú_cua_patata" localSheetId="0">#REF!</definedName>
    <definedName name="menú_cua_patata">#REF!</definedName>
    <definedName name="menú_cua_tomate" localSheetId="0">#REF!</definedName>
    <definedName name="menú_cua_tomate">#REF!</definedName>
    <definedName name="Menú_cuaderno" localSheetId="54">'alb51que'!#REF!</definedName>
    <definedName name="Menú_cuaderno" localSheetId="29">'alg26dón'!#REF!</definedName>
    <definedName name="Menú_cuaderno" localSheetId="57">'alm54dra'!#REF!</definedName>
    <definedName name="Menú_cuaderno" localSheetId="21">'alt18lce'!#REF!</definedName>
    <definedName name="Menú_cuaderno" localSheetId="14">'arr11roz'!#REF!</definedName>
    <definedName name="Menú_cuaderno" localSheetId="9">'ave6ena'!#REF!</definedName>
    <definedName name="Menú_cuaderno" localSheetId="49">'ber46ena'!#REF!</definedName>
    <definedName name="Menú_cuaderno" localSheetId="50">'cal47aza'!#REF!</definedName>
    <definedName name="Menú_cuaderno" localSheetId="51">'cal48cín'!#REF!</definedName>
    <definedName name="Menú_cuaderno" localSheetId="40">'ceb37osa'!#REF!</definedName>
    <definedName name="Menú_cuaderno" localSheetId="41">'ceb38ano'!#REF!</definedName>
    <definedName name="Menú_cuaderno" localSheetId="6">'ceb3ras'!#REF!</definedName>
    <definedName name="Menú_cuaderno" localSheetId="43">'ceb40tal'!#REF!</definedName>
    <definedName name="Menú_cuaderno" localSheetId="7">'ceb4ras'!#REF!</definedName>
    <definedName name="Menú_cuaderno" localSheetId="8">'ceb5tal'!#REF!</definedName>
    <definedName name="Menú_cuaderno" localSheetId="11">'cen7eno'!#REF!</definedName>
    <definedName name="Menú_cuaderno" localSheetId="46">'cha43ñón'!#REF!</definedName>
    <definedName name="Menú_cuaderno" localSheetId="31">'col28lza'!#REF!</definedName>
    <definedName name="Menú_cuaderno" localSheetId="44">'end41ias'!#REF!</definedName>
    <definedName name="Menú_cuaderno" localSheetId="32">'esp29ago'!#REF!</definedName>
    <definedName name="Menú_cuaderno" localSheetId="45">'esp42cas'!#REF!</definedName>
    <definedName name="Menú_cuaderno" localSheetId="56">'fra53esa'!#REF!</definedName>
    <definedName name="Menú_cuaderno" localSheetId="39">'fre36són'!#REF!</definedName>
    <definedName name="Menú_cuaderno" localSheetId="18">'gar15zos'!#REF!</definedName>
    <definedName name="Menú_cuaderno" localSheetId="30">'gir27sol'!#REF!</definedName>
    <definedName name="Menú_cuaderno" localSheetId="19">'gui16cos'!#REF!</definedName>
    <definedName name="Menú_cuaderno" localSheetId="16">'hab13cas'!#REF!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34">'mel31lón'!#REF!</definedName>
    <definedName name="Menú_cuaderno" localSheetId="55">'mel52tón'!#REF!</definedName>
    <definedName name="Menú_cuaderno" localSheetId="42">'otr39las'!#REF!</definedName>
    <definedName name="Menú_cuaderno" localSheetId="47">'otr44tas'!#REF!</definedName>
    <definedName name="Menú_cuaderno" localSheetId="23">'pat20ana'!#REF!</definedName>
    <definedName name="Menú_cuaderno" localSheetId="24">'pat21ana'!#REF!</definedName>
    <definedName name="Menú_cuaderno" localSheetId="25">'pat22ión'!#REF!</definedName>
    <definedName name="Menú_cuaderno" localSheetId="26">'pat23día'!#REF!</definedName>
    <definedName name="Menú_cuaderno" localSheetId="27">'pat24tal'!#REF!</definedName>
    <definedName name="Menú_cuaderno" localSheetId="48">'pep45llo'!#REF!</definedName>
    <definedName name="Menú_cuaderno" localSheetId="38">'pim35rva'!#REF!</definedName>
    <definedName name="Menú_cuaderno" localSheetId="53">'pom50elo'!#REF!</definedName>
    <definedName name="Menú_cuaderno" localSheetId="0">#REF!</definedName>
    <definedName name="Menú_cuaderno" localSheetId="52">'pue49rro'!#REF!</definedName>
    <definedName name="Menú_cuaderno" localSheetId="28">'rem25no)'!#REF!</definedName>
    <definedName name="Menú_cuaderno" localSheetId="33">'san30día'!#REF!</definedName>
    <definedName name="Menú_cuaderno" localSheetId="13">'sor10rgo'!#REF!</definedName>
    <definedName name="Menú_cuaderno" localSheetId="35">'tom32-V)'!#REF!</definedName>
    <definedName name="Menú_cuaderno" localSheetId="36">'tom33IX)'!#REF!</definedName>
    <definedName name="Menú_cuaderno" localSheetId="37">'tom34rva'!#REF!</definedName>
    <definedName name="Menú_cuaderno" localSheetId="4">'tri1uro'!#REF!</definedName>
    <definedName name="Menú_cuaderno" localSheetId="5">'tri2tal'!#REF!</definedName>
    <definedName name="Menú_cuaderno" localSheetId="10">'tri8ale'!#REF!</definedName>
    <definedName name="Menú_cuaderno" localSheetId="20">'vez17eza'!#REF!</definedName>
    <definedName name="Menú_cuaderno" localSheetId="22">'yer19ros'!#REF!</definedName>
    <definedName name="Menú_cuaderno">'tri0ndo'!#REF!</definedName>
    <definedName name="menú_hoja_patata">#REF!</definedName>
    <definedName name="Menú_índice" localSheetId="0">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<sst xmlns="http://schemas.openxmlformats.org/spreadsheetml/2006/main" count="4300" uniqueCount="341">
  <si>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</si>
  <si>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</si>
  <si>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</si>
  <si>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</si>
  <si>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</si>
  <si>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</si>
  <si>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</si>
  <si>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</si>
  <si>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</si>
  <si>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</si>
  <si>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</si>
  <si>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</si>
  <si>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</si>
  <si>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</si>
  <si>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</si>
  <si>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</si>
  <si>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</si>
  <si>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</si>
  <si>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</si>
  <si>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</si>
  <si>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</si>
  <si>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</si>
  <si>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</si>
  <si>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</si>
  <si>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</si>
  <si>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</si>
  <si>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</si>
  <si>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</si>
  <si>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</si>
  <si>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</si>
  <si>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</si>
  <si>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</si>
  <si>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</si>
  <si>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</si>
  <si>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</si>
  <si>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</si>
  <si>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</si>
  <si>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</si>
  <si>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</si>
  <si>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</si>
  <si>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</si>
  <si>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</si>
  <si>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</si>
  <si>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</si>
  <si>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</si>
  <si>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</si>
  <si>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</si>
  <si>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</si>
  <si>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</si>
  <si>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</si>
  <si>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</si>
  <si>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</si>
  <si>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</si>
  <si>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</si>
  <si>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</si>
  <si>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</si>
  <si>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</si>
  <si>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</si>
  <si>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</si>
  <si>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</si>
  <si>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</si>
  <si>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</si>
  <si>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</si>
  <si>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</si>
  <si>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</si>
  <si>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</si>
  <si>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</si>
  <si>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</si>
  <si>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</si>
  <si>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ABRIL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</si>
  <si>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</si>
  <si>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</si>
  <si>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</si>
  <si>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</si>
  <si>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</si>
  <si>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</si>
  <si>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</si>
  <si>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</si>
  <si>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</si>
  <si>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</si>
  <si>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</si>
  <si>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</si>
  <si>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</si>
  <si>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</si>
  <si>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</si>
  <si>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</si>
  <si>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</si>
  <si>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</si>
  <si>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</si>
  <si>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</si>
  <si>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</si>
  <si>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</si>
  <si>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</si>
  <si>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</si>
  <si>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</si>
  <si>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</si>
  <si>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</si>
  <si>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COLZA</t>
  </si>
  <si>
    <t>ESPÁRRAGO</t>
  </si>
  <si>
    <t>SANDÍA</t>
  </si>
  <si>
    <t>MELÓN</t>
  </si>
  <si>
    <t>TOMATE (REC. 1-I/31-V)</t>
  </si>
  <si>
    <t>TOMATE (REC. 1-VI/30-IX)</t>
  </si>
  <si>
    <t>TOMATE CONSERVA</t>
  </si>
  <si>
    <t>PIMIENTO CONSERVA</t>
  </si>
  <si>
    <t>FRESA Y FRESÓN</t>
  </si>
  <si>
    <t>CEBOLLA BABOSA</t>
  </si>
  <si>
    <t>CEBOLLA GRANO Y MEDIO GRANO</t>
  </si>
  <si>
    <t>OTRAS CEBOLLAS</t>
  </si>
  <si>
    <t>CEBOLLA TOTAL</t>
  </si>
  <si>
    <t>ENDIVIAS</t>
  </si>
  <si>
    <t>ESPINACAS</t>
  </si>
  <si>
    <t>CHAMPIÑÓN</t>
  </si>
  <si>
    <t>OTRAS SETAS</t>
  </si>
  <si>
    <t>PEPINILLO</t>
  </si>
  <si>
    <t>BERENJENA</t>
  </si>
  <si>
    <t>CALABAZA</t>
  </si>
  <si>
    <t>CALABACÍN</t>
  </si>
  <si>
    <t>PUERRO</t>
  </si>
  <si>
    <t>POMELO</t>
  </si>
  <si>
    <t>ALBARICOQUE</t>
  </si>
  <si>
    <t>MELOCOTÓN</t>
  </si>
  <si>
    <t>FRAMBUESA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</si>
  <si>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</si>
  <si>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</si>
  <si>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</si>
  <si>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</si>
  <si>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</si>
  <si>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</si>
  <si>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</si>
  <si>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</si>
  <si>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ABRIL 2023</t>
  </si>
  <si>
    <t>HORTALIZAS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</si>
  <si>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</si>
  <si>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</si>
  <si>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</si>
  <si>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</si>
  <si>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</si>
  <si>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</si>
  <si>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</si>
  <si>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</si>
  <si>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</si>
  <si>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</si>
  <si>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</si>
  <si>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</si>
  <si>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</si>
  <si>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</si>
  <si>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</si>
  <si>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</si>
  <si>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</si>
  <si>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</si>
  <si>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</si>
  <si>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</si>
  <si>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</si>
  <si>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</si>
  <si>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</si>
  <si>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</si>
  <si>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</si>
  <si>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</si>
  <si>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</si>
  <si>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</si>
  <si>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</si>
  <si>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</si>
  <si>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</si>
  <si>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</si>
  <si>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</si>
  <si>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</si>
  <si>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</si>
  <si>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</si>
  <si>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</si>
  <si>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</si>
  <si>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</si>
  <si>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</si>
  <si>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</si>
  <si>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</si>
  <si>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</si>
  <si>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</si>
  <si>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</si>
  <si>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</si>
  <si>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</si>
  <si>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</si>
  <si>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</si>
  <si>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</si>
  <si>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</si>
  <si>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</si>
  <si>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</si>
  <si>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</si>
  <si>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</si>
  <si>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</si>
  <si>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</si>
  <si>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</si>
  <si>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</si>
  <si>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</si>
  <si>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</si>
  <si>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</si>
  <si>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</si>
  <si>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</si>
  <si>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</si>
  <si>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</si>
  <si>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</si>
  <si>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</si>
  <si>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</si>
  <si>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</si>
  <si>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</si>
  <si>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</si>
  <si>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</si>
  <si>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</si>
  <si>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</si>
  <si>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</si>
  <si>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</si>
  <si>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</si>
  <si>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</si>
  <si>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</si>
  <si>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</si>
  <si>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</si>
  <si>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</si>
  <si>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</si>
  <si>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</si>
  <si>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</si>
  <si>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</si>
  <si>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</si>
  <si>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</si>
  <si>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</si>
  <si>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</si>
  <si>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</si>
  <si>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</si>
  <si>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</si>
  <si>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</si>
  <si>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</si>
  <si>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</si>
  <si>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</si>
  <si>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</si>
  <si>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</si>
  <si>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</si>
  <si>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</si>
  <si>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</si>
  <si>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</si>
  <si>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</si>
  <si>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</si>
  <si>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</si>
  <si>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</si>
  <si>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</si>
  <si>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</si>
  <si>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</si>
  <si>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</si>
  <si>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</si>
  <si>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</si>
  <si>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</si>
  <si>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</si>
  <si>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</si>
  <si>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patata tardía</t>
  </si>
  <si>
    <t xml:space="preserve"> patata total</t>
  </si>
  <si>
    <t xml:space="preserve"> remolacha azucarera (r. invierno)</t>
  </si>
  <si>
    <t xml:space="preserve"> algodón</t>
  </si>
  <si>
    <t xml:space="preserve"> girasol</t>
  </si>
  <si>
    <t xml:space="preserve"> colza</t>
  </si>
  <si>
    <t xml:space="preserve"> espárrago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</si>
  <si>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</si>
  <si>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</si>
  <si>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</si>
  <si>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</si>
  <si>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conserva</t>
  </si>
  <si>
    <t xml:space="preserve"> pimiento conserva</t>
  </si>
  <si>
    <t xml:space="preserve"> fresa y fresón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</si>
  <si>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</si>
  <si>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</si>
  <si>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</si>
  <si>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</si>
  <si>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</si>
  <si>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</si>
  <si>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</si>
  <si>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</si>
  <si>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pepinillo</t>
  </si>
  <si>
    <t xml:space="preserve"> berenjena</t>
  </si>
  <si>
    <t xml:space="preserve"> calabaza</t>
  </si>
  <si>
    <t xml:space="preserve"> calabacín</t>
  </si>
  <si>
    <t xml:space="preserve"> puerro</t>
  </si>
  <si>
    <t xml:space="preserve"> pomelo</t>
  </si>
  <si>
    <t xml:space="preserve"> albaricoque</t>
  </si>
  <si>
    <t xml:space="preserve"> melocotón</t>
  </si>
  <si>
    <t xml:space="preserve"> frambuesa</t>
  </si>
  <si>
    <t xml:space="preserve"> almendra</t>
  </si>
  <si>
    <t>Servicio de Estadísticas Agrarias</t>
  </si>
  <si>
    <t>AVANCES DE SUPERFICIES Y PRODUCCIONES AGRÍCOLAS</t>
  </si>
  <si>
    <t>1. COMENTARIO</t>
  </si>
  <si>
    <t>2. ÍNDICE</t>
  </si>
  <si>
    <t>ESTIMACIONES DE ABRIL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</si>
  <si>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</si>
  <si>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</si>
  <si>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</si>
  <si>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</si>
  <si>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MES (1)</t>
  </si>
  <si>
    <t>DEFINIT.</t>
  </si>
  <si>
    <t>cereales otoño invierno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</si>
  <si>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</si>
  <si>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</si>
  <si>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</si>
  <si>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</si>
  <si>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</si>
  <si>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</si>
  <si>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</si>
  <si>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</si>
  <si>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</si>
  <si>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</si>
  <si>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</si>
  <si>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</si>
  <si>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</si>
  <si>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</si>
  <si>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</si>
  <si>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</si>
  <si>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</si>
  <si>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</si>
  <si>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</si>
  <si>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</si>
  <si>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</si>
  <si>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</si>
  <si>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</si>
  <si>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</si>
  <si>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</si>
  <si>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</si>
  <si>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</si>
  <si>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</si>
  <si>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</si>
  <si>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</si>
  <si>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</si>
  <si>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</si>
  <si>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/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</si>
  <si>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</si>
  <si>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</si>
  <si>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</si>
  <si>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</si>
  <si>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</si>
  <si>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3´5. INFOVI</t>
  </si>
  <si>
    <t>(15) 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</si>
  <si>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</si>
  <si>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</si>
  <si>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>DEFINITIVO</t>
  </si>
  <si>
    <t>FECHA: Madrid, 15/06/2023</t>
  </si>
  <si>
    <t>vino + mosto (14)</t>
  </si>
  <si>
    <t>uva pasa (15)</t>
  </si>
  <si>
    <t>uva vinificación (16)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</si>
</sst>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Font="1" applyFill="1" applyBorder="1" applyAlignment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3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Alignment="1" quotePrefix="1">
      <alignment horizontal="center" vertical="center"/>
      <protection/>
    </xf>
    <xf numFmtId="0" fontId="13" fillId="0" borderId="0" xfId="56" applyFont="1">
      <alignment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0" borderId="0" xfId="54" applyNumberFormat="1" applyFont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0" fontId="7" fillId="0" borderId="0" xfId="57" applyFont="1" applyFill="1" applyAlignment="1">
      <alignment vertical="justify"/>
      <protection/>
    </xf>
    <xf numFmtId="165" fontId="4" fillId="0" borderId="0" xfId="57" applyNumberFormat="1" applyFont="1" applyFill="1" applyAlignment="1">
      <alignment vertical="justify"/>
      <protection/>
    </xf>
    <xf numFmtId="3" fontId="7" fillId="0" borderId="0" xfId="57" applyNumberFormat="1" applyFont="1" applyBorder="1" applyAlignment="1">
      <alignment horizontal="right" vertical="justify"/>
      <protection/>
    </xf>
    <xf numFmtId="0" fontId="7" fillId="0" borderId="0" xfId="57" applyFont="1" applyFill="1" applyBorder="1" applyAlignment="1">
      <alignment vertical="justify"/>
      <protection/>
    </xf>
    <xf numFmtId="166" fontId="6" fillId="0" borderId="0" xfId="54" applyNumberFormat="1" applyFont="1" applyFill="1" applyBorder="1" applyAlignment="1">
      <alignment vertical="justify"/>
      <protection/>
    </xf>
    <xf numFmtId="164" fontId="6" fillId="0" borderId="0" xfId="54" applyNumberFormat="1" applyFont="1" applyFill="1" applyBorder="1" applyAlignment="1">
      <alignment vertical="justify"/>
      <protection/>
    </xf>
    <xf numFmtId="166" fontId="4" fillId="0" borderId="0" xfId="57" applyNumberFormat="1" applyFont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0" fillId="33" borderId="43" xfId="56" applyFont="1" applyFill="1" applyBorder="1" applyAlignment="1" quotePrefix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7" fillId="0" borderId="0" xfId="57" applyFont="1" applyAlignment="1">
      <alignment horizontal="left" vertical="justify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1</xdr:col>
      <xdr:colOff>276225</xdr:colOff>
      <xdr:row>7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161925</xdr:rowOff>
    </xdr:from>
    <xdr:to>
      <xdr:col>8</xdr:col>
      <xdr:colOff>723900</xdr:colOff>
      <xdr:row>8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61925"/>
          <a:ext cx="5829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K10" sqref="K10"/>
    </sheetView>
  </sheetViews>
  <sheetFormatPr defaultColWidth="11.421875" defaultRowHeight="15"/>
  <cols>
    <col min="1" max="5" width="11.421875" style="104" customWidth="1"/>
    <col min="6" max="6" width="10.57421875" style="104" customWidth="1"/>
    <col min="7" max="9" width="11.421875" style="104" customWidth="1"/>
    <col min="10" max="10" width="21.7109375" style="104" customWidth="1"/>
    <col min="11" max="11" width="0.13671875" style="104" customWidth="1"/>
    <col min="12" max="16384" width="11.421875" style="10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40"/>
      <c r="H2" s="141"/>
      <c r="I2" s="141"/>
      <c r="J2" s="142"/>
      <c r="K2" s="103"/>
    </row>
    <row r="3" spans="1:11" ht="5.25" customHeight="1">
      <c r="A3" s="103"/>
      <c r="B3" s="103"/>
      <c r="C3" s="103"/>
      <c r="D3" s="103"/>
      <c r="E3" s="103"/>
      <c r="F3" s="103"/>
      <c r="G3" s="105"/>
      <c r="H3" s="106"/>
      <c r="I3" s="106"/>
      <c r="J3" s="107"/>
      <c r="K3" s="103"/>
    </row>
    <row r="4" spans="1:11" ht="12.75">
      <c r="A4" s="103"/>
      <c r="B4" s="103"/>
      <c r="C4" s="103"/>
      <c r="D4" s="103"/>
      <c r="E4" s="103"/>
      <c r="F4" s="103"/>
      <c r="G4" s="143" t="s">
        <v>287</v>
      </c>
      <c r="H4" s="144"/>
      <c r="I4" s="144"/>
      <c r="J4" s="145"/>
      <c r="K4" s="103"/>
    </row>
    <row r="5" spans="1:11" ht="12.75">
      <c r="A5" s="103"/>
      <c r="B5" s="103"/>
      <c r="C5" s="103"/>
      <c r="D5" s="103"/>
      <c r="E5" s="103"/>
      <c r="F5" s="103"/>
      <c r="G5" s="146"/>
      <c r="H5" s="147"/>
      <c r="I5" s="147"/>
      <c r="J5" s="148"/>
      <c r="K5" s="103"/>
    </row>
    <row r="6" spans="1:11" ht="12.75">
      <c r="A6" s="103"/>
      <c r="B6" s="103"/>
      <c r="C6" s="103"/>
      <c r="D6" s="103"/>
      <c r="E6" s="103"/>
      <c r="F6" s="103"/>
      <c r="G6" s="106"/>
      <c r="H6" s="106"/>
      <c r="I6" s="106"/>
      <c r="J6" s="106"/>
      <c r="K6" s="103"/>
    </row>
    <row r="7" spans="1:11" ht="5.25" customHeight="1">
      <c r="A7" s="103"/>
      <c r="B7" s="103"/>
      <c r="C7" s="103"/>
      <c r="D7" s="103"/>
      <c r="E7" s="103"/>
      <c r="F7" s="103"/>
      <c r="G7" s="108"/>
      <c r="H7" s="108"/>
      <c r="I7" s="108"/>
      <c r="J7" s="108"/>
      <c r="K7" s="103"/>
    </row>
    <row r="8" spans="1:11" ht="12.75">
      <c r="A8" s="103"/>
      <c r="B8" s="103"/>
      <c r="C8" s="103"/>
      <c r="D8" s="103"/>
      <c r="E8" s="103"/>
      <c r="F8" s="103"/>
      <c r="G8" s="149" t="s">
        <v>288</v>
      </c>
      <c r="H8" s="149"/>
      <c r="I8" s="149"/>
      <c r="J8" s="149"/>
      <c r="K8" s="149"/>
    </row>
    <row r="9" spans="1:11" ht="12.75">
      <c r="A9" s="103"/>
      <c r="B9" s="103"/>
      <c r="C9" s="103"/>
      <c r="D9" s="109"/>
      <c r="E9" s="109"/>
      <c r="F9" s="103"/>
      <c r="G9" s="149" t="s">
        <v>282</v>
      </c>
      <c r="H9" s="149"/>
      <c r="I9" s="149"/>
      <c r="J9" s="149"/>
      <c r="K9" s="149"/>
    </row>
    <row r="10" spans="1:11" ht="1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2.75" thickTop="1">
      <c r="A24" s="103"/>
      <c r="B24" s="103"/>
      <c r="C24" s="110"/>
      <c r="D24" s="111"/>
      <c r="E24" s="111"/>
      <c r="F24" s="111"/>
      <c r="G24" s="111"/>
      <c r="H24" s="111"/>
      <c r="I24" s="112"/>
      <c r="J24" s="103"/>
      <c r="K24" s="103"/>
    </row>
    <row r="25" spans="1:11" ht="12">
      <c r="A25" s="103"/>
      <c r="B25" s="103"/>
      <c r="C25" s="113"/>
      <c r="D25" s="114"/>
      <c r="E25" s="114"/>
      <c r="F25" s="114"/>
      <c r="G25" s="114"/>
      <c r="H25" s="114"/>
      <c r="I25" s="115"/>
      <c r="J25" s="103"/>
      <c r="K25" s="103"/>
    </row>
    <row r="26" spans="1:11" ht="12">
      <c r="A26" s="103"/>
      <c r="B26" s="103"/>
      <c r="C26" s="113"/>
      <c r="D26" s="114"/>
      <c r="E26" s="114"/>
      <c r="F26" s="114"/>
      <c r="G26" s="114"/>
      <c r="H26" s="114"/>
      <c r="I26" s="115"/>
      <c r="J26" s="103"/>
      <c r="K26" s="103"/>
    </row>
    <row r="27" spans="1:11" ht="18.75" customHeight="1">
      <c r="A27" s="103"/>
      <c r="B27" s="103"/>
      <c r="C27" s="150" t="s">
        <v>283</v>
      </c>
      <c r="D27" s="151"/>
      <c r="E27" s="151"/>
      <c r="F27" s="151"/>
      <c r="G27" s="151"/>
      <c r="H27" s="151"/>
      <c r="I27" s="152"/>
      <c r="J27" s="103"/>
      <c r="K27" s="103"/>
    </row>
    <row r="28" spans="1:11" ht="12">
      <c r="A28" s="103"/>
      <c r="B28" s="103"/>
      <c r="C28" s="113"/>
      <c r="D28" s="114"/>
      <c r="E28" s="114"/>
      <c r="F28" s="114"/>
      <c r="G28" s="114"/>
      <c r="H28" s="114"/>
      <c r="I28" s="115"/>
      <c r="J28" s="103"/>
      <c r="K28" s="103"/>
    </row>
    <row r="29" spans="1:11" ht="12">
      <c r="A29" s="103"/>
      <c r="B29" s="103"/>
      <c r="C29" s="113"/>
      <c r="D29" s="114"/>
      <c r="E29" s="114"/>
      <c r="F29" s="114"/>
      <c r="G29" s="114"/>
      <c r="H29" s="114"/>
      <c r="I29" s="115"/>
      <c r="J29" s="103"/>
      <c r="K29" s="103"/>
    </row>
    <row r="30" spans="1:11" ht="18.75" customHeight="1">
      <c r="A30" s="103"/>
      <c r="B30" s="103"/>
      <c r="C30" s="150" t="s">
        <v>286</v>
      </c>
      <c r="D30" s="151"/>
      <c r="E30" s="151"/>
      <c r="F30" s="151"/>
      <c r="G30" s="151"/>
      <c r="H30" s="151"/>
      <c r="I30" s="152"/>
      <c r="J30" s="103"/>
      <c r="K30" s="103"/>
    </row>
    <row r="31" spans="1:11" ht="12">
      <c r="A31" s="103"/>
      <c r="B31" s="103"/>
      <c r="C31" s="113"/>
      <c r="D31" s="114"/>
      <c r="E31" s="114"/>
      <c r="F31" s="114"/>
      <c r="G31" s="114"/>
      <c r="H31" s="114"/>
      <c r="I31" s="115"/>
      <c r="J31" s="103"/>
      <c r="K31" s="103"/>
    </row>
    <row r="32" spans="1:11" ht="12">
      <c r="A32" s="103"/>
      <c r="B32" s="103"/>
      <c r="C32" s="113"/>
      <c r="D32" s="114"/>
      <c r="E32" s="114"/>
      <c r="F32" s="114"/>
      <c r="G32" s="114"/>
      <c r="H32" s="114"/>
      <c r="I32" s="115"/>
      <c r="J32" s="103"/>
      <c r="K32" s="103"/>
    </row>
    <row r="33" spans="1:11" ht="12">
      <c r="A33" s="103"/>
      <c r="B33" s="103"/>
      <c r="C33" s="113"/>
      <c r="D33" s="114"/>
      <c r="E33" s="114"/>
      <c r="F33" s="114"/>
      <c r="G33" s="114"/>
      <c r="H33" s="114"/>
      <c r="I33" s="115"/>
      <c r="J33" s="103"/>
      <c r="K33" s="103"/>
    </row>
    <row r="34" spans="1:11" ht="12.75" thickBot="1">
      <c r="A34" s="103"/>
      <c r="B34" s="103"/>
      <c r="C34" s="116"/>
      <c r="D34" s="117"/>
      <c r="E34" s="117"/>
      <c r="F34" s="117"/>
      <c r="G34" s="117"/>
      <c r="H34" s="117"/>
      <c r="I34" s="118"/>
      <c r="J34" s="103"/>
      <c r="K34" s="103"/>
    </row>
    <row r="35" spans="1:11" ht="12.75" thickTop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">
      <c r="A40" s="103"/>
      <c r="B40" s="103"/>
      <c r="C40" s="103"/>
      <c r="D40" s="103"/>
      <c r="E40" s="156" t="s">
        <v>284</v>
      </c>
      <c r="F40" s="156"/>
      <c r="G40" s="156"/>
      <c r="H40" s="103"/>
      <c r="I40" s="103"/>
      <c r="J40" s="103"/>
      <c r="K40" s="103"/>
    </row>
    <row r="41" spans="1:11" ht="12">
      <c r="A41" s="103"/>
      <c r="B41" s="103"/>
      <c r="C41" s="103"/>
      <c r="D41" s="103"/>
      <c r="E41" s="157"/>
      <c r="F41" s="157"/>
      <c r="G41" s="157"/>
      <c r="H41" s="103"/>
      <c r="I41" s="103"/>
      <c r="J41" s="103"/>
      <c r="K41" s="103"/>
    </row>
    <row r="42" spans="1:11" ht="15">
      <c r="A42" s="103"/>
      <c r="B42" s="103"/>
      <c r="C42" s="103"/>
      <c r="D42" s="103"/>
      <c r="E42" s="156" t="s">
        <v>285</v>
      </c>
      <c r="F42" s="156"/>
      <c r="G42" s="156"/>
      <c r="H42" s="103"/>
      <c r="I42" s="103"/>
      <c r="J42" s="103"/>
      <c r="K42" s="103"/>
    </row>
    <row r="43" spans="1:11" ht="12">
      <c r="A43" s="103"/>
      <c r="B43" s="103"/>
      <c r="C43" s="103"/>
      <c r="D43" s="103"/>
      <c r="E43" s="157"/>
      <c r="F43" s="157"/>
      <c r="G43" s="157"/>
      <c r="H43" s="103"/>
      <c r="I43" s="103"/>
      <c r="J43" s="103"/>
      <c r="K43" s="103"/>
    </row>
    <row r="44" spans="1:11" ht="15">
      <c r="A44" s="103"/>
      <c r="B44" s="103"/>
      <c r="C44" s="103"/>
      <c r="D44" s="103"/>
      <c r="E44" s="119" t="s">
        <v>289</v>
      </c>
      <c r="F44" s="119"/>
      <c r="G44" s="119"/>
      <c r="H44" s="103"/>
      <c r="I44" s="103"/>
      <c r="J44" s="103"/>
      <c r="K44" s="103"/>
    </row>
    <row r="45" spans="1:11" ht="12.75">
      <c r="A45" s="103"/>
      <c r="B45" s="103"/>
      <c r="C45" s="103"/>
      <c r="D45" s="103"/>
      <c r="E45" s="158" t="s">
        <v>290</v>
      </c>
      <c r="F45" s="158"/>
      <c r="G45" s="158"/>
      <c r="H45" s="103"/>
      <c r="I45" s="103"/>
      <c r="J45" s="103"/>
      <c r="K45" s="103"/>
    </row>
    <row r="46" spans="1:11" ht="1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5">
      <c r="A53" s="103"/>
      <c r="B53" s="103"/>
      <c r="C53" s="103"/>
      <c r="D53" s="120"/>
      <c r="E53" s="103"/>
      <c r="F53" s="121"/>
      <c r="G53" s="121"/>
      <c r="H53" s="103"/>
      <c r="I53" s="103"/>
      <c r="J53" s="103"/>
      <c r="K53" s="103"/>
    </row>
    <row r="54" spans="1:11" ht="1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1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ht="1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 thickBo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9.5" customHeight="1" thickBot="1" thickTop="1">
      <c r="A68" s="103"/>
      <c r="B68" s="103"/>
      <c r="C68" s="103"/>
      <c r="D68" s="103"/>
      <c r="E68" s="103"/>
      <c r="F68" s="103"/>
      <c r="G68" s="103"/>
      <c r="H68" s="153" t="s">
        <v>337</v>
      </c>
      <c r="I68" s="154"/>
      <c r="J68" s="155"/>
      <c r="K68" s="122"/>
    </row>
    <row r="69" spans="1:11" s="123" customFormat="1" ht="12.75" customHeight="1" thickTop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</row>
    <row r="70" spans="1:1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65</v>
      </c>
      <c r="D9" s="28">
        <v>150</v>
      </c>
      <c r="E9" s="28">
        <v>125</v>
      </c>
      <c r="F9" s="29"/>
      <c r="G9" s="29"/>
      <c r="H9" s="124">
        <v>0.19</v>
      </c>
      <c r="I9" s="124">
        <v>0.224</v>
      </c>
      <c r="J9" s="124">
        <v>0.254</v>
      </c>
      <c r="K9" s="30"/>
    </row>
    <row r="10" spans="1:11" s="31" customFormat="1" ht="11.25" customHeight="1">
      <c r="A10" s="33" t="s">
        <v>8</v>
      </c>
      <c r="B10" s="27"/>
      <c r="C10" s="28">
        <v>94</v>
      </c>
      <c r="D10" s="28">
        <v>73</v>
      </c>
      <c r="E10" s="28">
        <v>73</v>
      </c>
      <c r="F10" s="29"/>
      <c r="G10" s="29"/>
      <c r="H10" s="124">
        <v>0.174</v>
      </c>
      <c r="I10" s="124">
        <v>0.094</v>
      </c>
      <c r="J10" s="124">
        <v>0.042</v>
      </c>
      <c r="K10" s="30"/>
    </row>
    <row r="11" spans="1:11" s="31" customFormat="1" ht="11.25" customHeight="1">
      <c r="A11" s="26" t="s">
        <v>9</v>
      </c>
      <c r="B11" s="27"/>
      <c r="C11" s="28">
        <v>23</v>
      </c>
      <c r="D11" s="28">
        <v>40</v>
      </c>
      <c r="E11" s="28">
        <v>30</v>
      </c>
      <c r="F11" s="29"/>
      <c r="G11" s="29"/>
      <c r="H11" s="124">
        <v>0.054</v>
      </c>
      <c r="I11" s="124">
        <v>0.092</v>
      </c>
      <c r="J11" s="124">
        <v>0.178</v>
      </c>
      <c r="K11" s="30"/>
    </row>
    <row r="12" spans="1:11" s="31" customFormat="1" ht="11.25" customHeight="1">
      <c r="A12" s="33" t="s">
        <v>10</v>
      </c>
      <c r="B12" s="27"/>
      <c r="C12" s="28">
        <v>16</v>
      </c>
      <c r="D12" s="28">
        <v>25</v>
      </c>
      <c r="E12" s="28">
        <v>17</v>
      </c>
      <c r="F12" s="29"/>
      <c r="G12" s="29"/>
      <c r="H12" s="124">
        <v>0.03</v>
      </c>
      <c r="I12" s="124">
        <v>0.044</v>
      </c>
      <c r="J12" s="124">
        <v>0.027</v>
      </c>
      <c r="K12" s="30"/>
    </row>
    <row r="13" spans="1:11" s="22" customFormat="1" ht="11.25" customHeight="1">
      <c r="A13" s="34" t="s">
        <v>11</v>
      </c>
      <c r="B13" s="35"/>
      <c r="C13" s="36">
        <v>198</v>
      </c>
      <c r="D13" s="36">
        <v>288</v>
      </c>
      <c r="E13" s="36">
        <v>245</v>
      </c>
      <c r="F13" s="37">
        <v>85.06944444444444</v>
      </c>
      <c r="G13" s="38"/>
      <c r="H13" s="125">
        <v>0.44799999999999995</v>
      </c>
      <c r="I13" s="126">
        <v>0.454</v>
      </c>
      <c r="J13" s="126">
        <v>0.501</v>
      </c>
      <c r="K13" s="39">
        <v>110.35242290748899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>
        <v>3</v>
      </c>
      <c r="F15" s="37"/>
      <c r="G15" s="38"/>
      <c r="H15" s="125"/>
      <c r="I15" s="126"/>
      <c r="J15" s="126">
        <v>0.009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124</v>
      </c>
      <c r="D17" s="36">
        <v>81</v>
      </c>
      <c r="E17" s="36">
        <v>48</v>
      </c>
      <c r="F17" s="37">
        <v>59.25925925925926</v>
      </c>
      <c r="G17" s="38"/>
      <c r="H17" s="125">
        <v>0.162</v>
      </c>
      <c r="I17" s="126">
        <v>0.137</v>
      </c>
      <c r="J17" s="126">
        <v>0.029</v>
      </c>
      <c r="K17" s="39">
        <v>21.167883211678834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6676</v>
      </c>
      <c r="D19" s="28">
        <v>6138</v>
      </c>
      <c r="E19" s="28">
        <v>6138</v>
      </c>
      <c r="F19" s="29"/>
      <c r="G19" s="29"/>
      <c r="H19" s="124">
        <v>38.387</v>
      </c>
      <c r="I19" s="124">
        <v>24.552</v>
      </c>
      <c r="J19" s="124">
        <v>23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4">
        <v>0.011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6678</v>
      </c>
      <c r="D22" s="36">
        <v>6138</v>
      </c>
      <c r="E22" s="36">
        <v>6138</v>
      </c>
      <c r="F22" s="37">
        <v>100</v>
      </c>
      <c r="G22" s="38"/>
      <c r="H22" s="125">
        <v>38.398</v>
      </c>
      <c r="I22" s="126">
        <v>24.552</v>
      </c>
      <c r="J22" s="126">
        <v>23</v>
      </c>
      <c r="K22" s="39">
        <v>93.67872271098078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11853</v>
      </c>
      <c r="D24" s="36">
        <v>11457</v>
      </c>
      <c r="E24" s="36">
        <v>11500</v>
      </c>
      <c r="F24" s="37">
        <v>100.37531640045387</v>
      </c>
      <c r="G24" s="38"/>
      <c r="H24" s="125">
        <v>51.781</v>
      </c>
      <c r="I24" s="126">
        <v>35.117</v>
      </c>
      <c r="J24" s="126">
        <v>39.343</v>
      </c>
      <c r="K24" s="39">
        <v>112.03405757895038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339</v>
      </c>
      <c r="D26" s="36">
        <v>300</v>
      </c>
      <c r="E26" s="36">
        <v>350</v>
      </c>
      <c r="F26" s="37">
        <v>116.66666666666667</v>
      </c>
      <c r="G26" s="38"/>
      <c r="H26" s="125">
        <v>1.301</v>
      </c>
      <c r="I26" s="126">
        <v>1.1</v>
      </c>
      <c r="J26" s="126">
        <v>1.1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3602</v>
      </c>
      <c r="D28" s="28">
        <v>3842</v>
      </c>
      <c r="E28" s="28">
        <v>3500</v>
      </c>
      <c r="F28" s="29"/>
      <c r="G28" s="29"/>
      <c r="H28" s="124">
        <v>13.326</v>
      </c>
      <c r="I28" s="124">
        <v>11.8</v>
      </c>
      <c r="J28" s="124">
        <v>11.2</v>
      </c>
      <c r="K28" s="30"/>
    </row>
    <row r="29" spans="1:11" s="31" customFormat="1" ht="11.25" customHeight="1">
      <c r="A29" s="33" t="s">
        <v>21</v>
      </c>
      <c r="B29" s="27"/>
      <c r="C29" s="28">
        <v>13745</v>
      </c>
      <c r="D29" s="28">
        <v>13096</v>
      </c>
      <c r="E29" s="28">
        <v>11785</v>
      </c>
      <c r="F29" s="29"/>
      <c r="G29" s="29"/>
      <c r="H29" s="124">
        <v>33.263</v>
      </c>
      <c r="I29" s="124">
        <v>12.1</v>
      </c>
      <c r="J29" s="124">
        <v>18.56</v>
      </c>
      <c r="K29" s="30"/>
    </row>
    <row r="30" spans="1:11" s="31" customFormat="1" ht="11.25" customHeight="1">
      <c r="A30" s="33" t="s">
        <v>22</v>
      </c>
      <c r="B30" s="27"/>
      <c r="C30" s="28">
        <v>8600</v>
      </c>
      <c r="D30" s="28">
        <v>7667</v>
      </c>
      <c r="E30" s="28">
        <v>7550</v>
      </c>
      <c r="F30" s="29"/>
      <c r="G30" s="29"/>
      <c r="H30" s="124">
        <v>14.095</v>
      </c>
      <c r="I30" s="124">
        <v>14.095</v>
      </c>
      <c r="J30" s="124">
        <v>9.8</v>
      </c>
      <c r="K30" s="30"/>
    </row>
    <row r="31" spans="1:11" s="22" customFormat="1" ht="11.25" customHeight="1">
      <c r="A31" s="40" t="s">
        <v>23</v>
      </c>
      <c r="B31" s="35"/>
      <c r="C31" s="36">
        <v>25947</v>
      </c>
      <c r="D31" s="36">
        <v>24605</v>
      </c>
      <c r="E31" s="36">
        <v>22835</v>
      </c>
      <c r="F31" s="37">
        <v>92.80634017476123</v>
      </c>
      <c r="G31" s="38"/>
      <c r="H31" s="125">
        <v>60.684</v>
      </c>
      <c r="I31" s="126">
        <v>37.995</v>
      </c>
      <c r="J31" s="126">
        <v>39.56</v>
      </c>
      <c r="K31" s="39">
        <v>104.1189630214502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1250</v>
      </c>
      <c r="D33" s="28">
        <v>1051</v>
      </c>
      <c r="E33" s="28">
        <v>1000</v>
      </c>
      <c r="F33" s="29"/>
      <c r="G33" s="29"/>
      <c r="H33" s="124">
        <v>4.017</v>
      </c>
      <c r="I33" s="124">
        <v>2.752</v>
      </c>
      <c r="J33" s="124">
        <v>0.6</v>
      </c>
      <c r="K33" s="30"/>
    </row>
    <row r="34" spans="1:11" s="31" customFormat="1" ht="11.25" customHeight="1">
      <c r="A34" s="33" t="s">
        <v>25</v>
      </c>
      <c r="B34" s="27"/>
      <c r="C34" s="28">
        <v>900</v>
      </c>
      <c r="D34" s="28">
        <v>848</v>
      </c>
      <c r="E34" s="28">
        <v>1300</v>
      </c>
      <c r="F34" s="29"/>
      <c r="G34" s="29"/>
      <c r="H34" s="124">
        <v>2.512</v>
      </c>
      <c r="I34" s="124">
        <v>2.25</v>
      </c>
      <c r="J34" s="124">
        <v>0.95</v>
      </c>
      <c r="K34" s="30"/>
    </row>
    <row r="35" spans="1:11" s="31" customFormat="1" ht="11.25" customHeight="1">
      <c r="A35" s="33" t="s">
        <v>26</v>
      </c>
      <c r="B35" s="27"/>
      <c r="C35" s="28">
        <v>1694</v>
      </c>
      <c r="D35" s="28">
        <v>1694</v>
      </c>
      <c r="E35" s="28">
        <v>1565</v>
      </c>
      <c r="F35" s="29"/>
      <c r="G35" s="29"/>
      <c r="H35" s="124">
        <v>7.483</v>
      </c>
      <c r="I35" s="124">
        <v>6</v>
      </c>
      <c r="J35" s="124">
        <v>3.824</v>
      </c>
      <c r="K35" s="30"/>
    </row>
    <row r="36" spans="1:11" s="31" customFormat="1" ht="11.25" customHeight="1">
      <c r="A36" s="33" t="s">
        <v>27</v>
      </c>
      <c r="B36" s="27"/>
      <c r="C36" s="28">
        <v>1018</v>
      </c>
      <c r="D36" s="28">
        <v>1018</v>
      </c>
      <c r="E36" s="28">
        <v>1340</v>
      </c>
      <c r="F36" s="29"/>
      <c r="G36" s="29"/>
      <c r="H36" s="124">
        <v>2.108</v>
      </c>
      <c r="I36" s="124">
        <v>2.447</v>
      </c>
      <c r="J36" s="124">
        <v>0.28</v>
      </c>
      <c r="K36" s="30"/>
    </row>
    <row r="37" spans="1:11" s="22" customFormat="1" ht="11.25" customHeight="1">
      <c r="A37" s="34" t="s">
        <v>28</v>
      </c>
      <c r="B37" s="35"/>
      <c r="C37" s="36">
        <v>4862</v>
      </c>
      <c r="D37" s="36">
        <v>4611</v>
      </c>
      <c r="E37" s="36">
        <v>5205</v>
      </c>
      <c r="F37" s="37">
        <v>112.8822381262199</v>
      </c>
      <c r="G37" s="38"/>
      <c r="H37" s="125">
        <v>16.12</v>
      </c>
      <c r="I37" s="126">
        <v>13.448999999999998</v>
      </c>
      <c r="J37" s="126">
        <v>5.654</v>
      </c>
      <c r="K37" s="39">
        <v>42.04030039408135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14446</v>
      </c>
      <c r="D39" s="36">
        <v>14400</v>
      </c>
      <c r="E39" s="36">
        <v>13400</v>
      </c>
      <c r="F39" s="37">
        <v>93.05555555555556</v>
      </c>
      <c r="G39" s="38"/>
      <c r="H39" s="125">
        <v>6.14</v>
      </c>
      <c r="I39" s="126">
        <v>5.9</v>
      </c>
      <c r="J39" s="126">
        <v>6</v>
      </c>
      <c r="K39" s="39">
        <v>101.69491525423729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4164</v>
      </c>
      <c r="D41" s="28">
        <v>3121</v>
      </c>
      <c r="E41" s="28">
        <v>2650</v>
      </c>
      <c r="F41" s="29"/>
      <c r="G41" s="29"/>
      <c r="H41" s="124">
        <v>11.809</v>
      </c>
      <c r="I41" s="124">
        <v>4.937</v>
      </c>
      <c r="J41" s="124">
        <v>1.592</v>
      </c>
      <c r="K41" s="30"/>
    </row>
    <row r="42" spans="1:11" s="31" customFormat="1" ht="11.25" customHeight="1">
      <c r="A42" s="33" t="s">
        <v>31</v>
      </c>
      <c r="B42" s="27"/>
      <c r="C42" s="28">
        <v>9670</v>
      </c>
      <c r="D42" s="28">
        <v>9483</v>
      </c>
      <c r="E42" s="28">
        <v>10300</v>
      </c>
      <c r="F42" s="29"/>
      <c r="G42" s="29"/>
      <c r="H42" s="124">
        <v>38.304</v>
      </c>
      <c r="I42" s="124">
        <v>25.298</v>
      </c>
      <c r="J42" s="124">
        <v>23.157</v>
      </c>
      <c r="K42" s="30"/>
    </row>
    <row r="43" spans="1:11" s="31" customFormat="1" ht="11.25" customHeight="1">
      <c r="A43" s="33" t="s">
        <v>32</v>
      </c>
      <c r="B43" s="27"/>
      <c r="C43" s="28">
        <v>11461</v>
      </c>
      <c r="D43" s="28">
        <v>11814</v>
      </c>
      <c r="E43" s="28">
        <v>10500</v>
      </c>
      <c r="F43" s="29"/>
      <c r="G43" s="29"/>
      <c r="H43" s="124">
        <v>27.263</v>
      </c>
      <c r="I43" s="124">
        <v>23.079</v>
      </c>
      <c r="J43" s="124">
        <v>21.3</v>
      </c>
      <c r="K43" s="30"/>
    </row>
    <row r="44" spans="1:11" s="31" customFormat="1" ht="11.25" customHeight="1">
      <c r="A44" s="33" t="s">
        <v>33</v>
      </c>
      <c r="B44" s="27"/>
      <c r="C44" s="28">
        <v>18216</v>
      </c>
      <c r="D44" s="28">
        <v>15009</v>
      </c>
      <c r="E44" s="28">
        <v>13550</v>
      </c>
      <c r="F44" s="29"/>
      <c r="G44" s="29"/>
      <c r="H44" s="124">
        <v>63.894</v>
      </c>
      <c r="I44" s="124">
        <v>39.917</v>
      </c>
      <c r="J44" s="124">
        <v>27.246</v>
      </c>
      <c r="K44" s="30"/>
    </row>
    <row r="45" spans="1:11" s="31" customFormat="1" ht="11.25" customHeight="1">
      <c r="A45" s="33" t="s">
        <v>34</v>
      </c>
      <c r="B45" s="27"/>
      <c r="C45" s="28">
        <v>12152</v>
      </c>
      <c r="D45" s="28">
        <v>11273</v>
      </c>
      <c r="E45" s="28">
        <v>12350</v>
      </c>
      <c r="F45" s="29"/>
      <c r="G45" s="29"/>
      <c r="H45" s="124">
        <v>34.939</v>
      </c>
      <c r="I45" s="124">
        <v>22.301</v>
      </c>
      <c r="J45" s="124">
        <v>32.6</v>
      </c>
      <c r="K45" s="30"/>
    </row>
    <row r="46" spans="1:11" s="31" customFormat="1" ht="11.25" customHeight="1">
      <c r="A46" s="33" t="s">
        <v>35</v>
      </c>
      <c r="B46" s="27"/>
      <c r="C46" s="28">
        <v>2353</v>
      </c>
      <c r="D46" s="28">
        <v>1749</v>
      </c>
      <c r="E46" s="28">
        <v>2360</v>
      </c>
      <c r="F46" s="29"/>
      <c r="G46" s="29"/>
      <c r="H46" s="124">
        <v>6.422</v>
      </c>
      <c r="I46" s="124">
        <v>2.572</v>
      </c>
      <c r="J46" s="124">
        <v>2.828</v>
      </c>
      <c r="K46" s="30"/>
    </row>
    <row r="47" spans="1:11" s="31" customFormat="1" ht="11.25" customHeight="1">
      <c r="A47" s="33" t="s">
        <v>36</v>
      </c>
      <c r="B47" s="27"/>
      <c r="C47" s="28">
        <v>1295</v>
      </c>
      <c r="D47" s="28">
        <v>1369</v>
      </c>
      <c r="E47" s="28">
        <v>1350</v>
      </c>
      <c r="F47" s="29"/>
      <c r="G47" s="29"/>
      <c r="H47" s="124">
        <v>4.01</v>
      </c>
      <c r="I47" s="124">
        <v>1.497</v>
      </c>
      <c r="J47" s="124">
        <v>1.255</v>
      </c>
      <c r="K47" s="30"/>
    </row>
    <row r="48" spans="1:11" s="31" customFormat="1" ht="11.25" customHeight="1">
      <c r="A48" s="33" t="s">
        <v>37</v>
      </c>
      <c r="B48" s="27"/>
      <c r="C48" s="28">
        <v>9545</v>
      </c>
      <c r="D48" s="28">
        <v>2731</v>
      </c>
      <c r="E48" s="28">
        <v>2222</v>
      </c>
      <c r="F48" s="29"/>
      <c r="G48" s="29"/>
      <c r="H48" s="124">
        <v>26.923</v>
      </c>
      <c r="I48" s="124">
        <v>6.031</v>
      </c>
      <c r="J48" s="124">
        <v>4.205</v>
      </c>
      <c r="K48" s="30"/>
    </row>
    <row r="49" spans="1:11" s="31" customFormat="1" ht="11.25" customHeight="1">
      <c r="A49" s="33" t="s">
        <v>38</v>
      </c>
      <c r="B49" s="27"/>
      <c r="C49" s="28">
        <v>6080</v>
      </c>
      <c r="D49" s="28">
        <v>11486</v>
      </c>
      <c r="E49" s="28">
        <v>11486</v>
      </c>
      <c r="F49" s="29"/>
      <c r="G49" s="29"/>
      <c r="H49" s="124">
        <v>13.916</v>
      </c>
      <c r="I49" s="124">
        <v>14.497</v>
      </c>
      <c r="J49" s="124">
        <v>14.842</v>
      </c>
      <c r="K49" s="30"/>
    </row>
    <row r="50" spans="1:11" s="22" customFormat="1" ht="11.25" customHeight="1">
      <c r="A50" s="40" t="s">
        <v>39</v>
      </c>
      <c r="B50" s="35"/>
      <c r="C50" s="36">
        <v>74936</v>
      </c>
      <c r="D50" s="36">
        <v>68035</v>
      </c>
      <c r="E50" s="36">
        <v>66768</v>
      </c>
      <c r="F50" s="37">
        <v>98.13772323069009</v>
      </c>
      <c r="G50" s="38"/>
      <c r="H50" s="125">
        <v>227.48</v>
      </c>
      <c r="I50" s="126">
        <v>140.12900000000002</v>
      </c>
      <c r="J50" s="126">
        <v>129.025</v>
      </c>
      <c r="K50" s="39">
        <v>92.07587294564293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6598</v>
      </c>
      <c r="D52" s="36">
        <v>6263</v>
      </c>
      <c r="E52" s="36">
        <v>5860</v>
      </c>
      <c r="F52" s="37">
        <v>93.56538400127734</v>
      </c>
      <c r="G52" s="38"/>
      <c r="H52" s="125">
        <v>14.481</v>
      </c>
      <c r="I52" s="126">
        <v>11.017</v>
      </c>
      <c r="J52" s="126">
        <v>4.395</v>
      </c>
      <c r="K52" s="39">
        <v>39.89289280203322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43194</v>
      </c>
      <c r="D54" s="28">
        <v>37394</v>
      </c>
      <c r="E54" s="28">
        <v>40000</v>
      </c>
      <c r="F54" s="29"/>
      <c r="G54" s="29"/>
      <c r="H54" s="124">
        <v>108.144</v>
      </c>
      <c r="I54" s="124">
        <v>79.517</v>
      </c>
      <c r="J54" s="124">
        <v>39.75</v>
      </c>
      <c r="K54" s="30"/>
    </row>
    <row r="55" spans="1:11" s="31" customFormat="1" ht="11.25" customHeight="1">
      <c r="A55" s="33" t="s">
        <v>42</v>
      </c>
      <c r="B55" s="27"/>
      <c r="C55" s="28">
        <v>76903</v>
      </c>
      <c r="D55" s="28">
        <v>70261</v>
      </c>
      <c r="E55" s="28">
        <v>70268</v>
      </c>
      <c r="F55" s="29"/>
      <c r="G55" s="29"/>
      <c r="H55" s="124">
        <v>192.496</v>
      </c>
      <c r="I55" s="124">
        <v>105.392</v>
      </c>
      <c r="J55" s="124">
        <v>117.004</v>
      </c>
      <c r="K55" s="30"/>
    </row>
    <row r="56" spans="1:11" s="31" customFormat="1" ht="11.25" customHeight="1">
      <c r="A56" s="33" t="s">
        <v>43</v>
      </c>
      <c r="B56" s="27"/>
      <c r="C56" s="28">
        <v>14341</v>
      </c>
      <c r="D56" s="28">
        <v>11210</v>
      </c>
      <c r="E56" s="28">
        <v>11100</v>
      </c>
      <c r="F56" s="29"/>
      <c r="G56" s="29"/>
      <c r="H56" s="124">
        <v>37.195</v>
      </c>
      <c r="I56" s="124">
        <v>21.9</v>
      </c>
      <c r="J56" s="124">
        <v>7.86</v>
      </c>
      <c r="K56" s="30"/>
    </row>
    <row r="57" spans="1:11" s="31" customFormat="1" ht="11.25" customHeight="1">
      <c r="A57" s="33" t="s">
        <v>44</v>
      </c>
      <c r="B57" s="27"/>
      <c r="C57" s="28">
        <v>6393</v>
      </c>
      <c r="D57" s="28">
        <v>6433</v>
      </c>
      <c r="E57" s="28">
        <v>5842</v>
      </c>
      <c r="F57" s="29"/>
      <c r="G57" s="29"/>
      <c r="H57" s="124">
        <v>16.161</v>
      </c>
      <c r="I57" s="124">
        <v>14.769</v>
      </c>
      <c r="J57" s="124">
        <v>7.955</v>
      </c>
      <c r="K57" s="30"/>
    </row>
    <row r="58" spans="1:11" s="31" customFormat="1" ht="11.25" customHeight="1">
      <c r="A58" s="33" t="s">
        <v>45</v>
      </c>
      <c r="B58" s="27"/>
      <c r="C58" s="28">
        <v>45983</v>
      </c>
      <c r="D58" s="28">
        <v>42483</v>
      </c>
      <c r="E58" s="28">
        <v>42000</v>
      </c>
      <c r="F58" s="29"/>
      <c r="G58" s="29"/>
      <c r="H58" s="124">
        <v>70.833</v>
      </c>
      <c r="I58" s="124">
        <v>64.444</v>
      </c>
      <c r="J58" s="124">
        <v>19.06</v>
      </c>
      <c r="K58" s="30"/>
    </row>
    <row r="59" spans="1:11" s="22" customFormat="1" ht="11.25" customHeight="1">
      <c r="A59" s="34" t="s">
        <v>46</v>
      </c>
      <c r="B59" s="35"/>
      <c r="C59" s="36">
        <v>186814</v>
      </c>
      <c r="D59" s="36">
        <v>167781</v>
      </c>
      <c r="E59" s="36">
        <v>169210</v>
      </c>
      <c r="F59" s="37">
        <v>100.85170549704675</v>
      </c>
      <c r="G59" s="38"/>
      <c r="H59" s="125">
        <v>424.82899999999995</v>
      </c>
      <c r="I59" s="126">
        <v>286.022</v>
      </c>
      <c r="J59" s="126">
        <v>191.62900000000005</v>
      </c>
      <c r="K59" s="39">
        <v>66.99799316136523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1831</v>
      </c>
      <c r="D61" s="28">
        <v>1957</v>
      </c>
      <c r="E61" s="28">
        <v>1680</v>
      </c>
      <c r="F61" s="29"/>
      <c r="G61" s="29"/>
      <c r="H61" s="124">
        <v>5.465</v>
      </c>
      <c r="I61" s="124">
        <v>4.768</v>
      </c>
      <c r="J61" s="124">
        <v>3.548</v>
      </c>
      <c r="K61" s="30"/>
    </row>
    <row r="62" spans="1:11" s="31" customFormat="1" ht="11.25" customHeight="1">
      <c r="A62" s="33" t="s">
        <v>48</v>
      </c>
      <c r="B62" s="27"/>
      <c r="C62" s="28">
        <v>1368</v>
      </c>
      <c r="D62" s="28">
        <v>1368</v>
      </c>
      <c r="E62" s="28">
        <v>1296</v>
      </c>
      <c r="F62" s="29"/>
      <c r="G62" s="29"/>
      <c r="H62" s="124">
        <v>2.282</v>
      </c>
      <c r="I62" s="124">
        <v>1.615</v>
      </c>
      <c r="J62" s="124">
        <v>0.914</v>
      </c>
      <c r="K62" s="30"/>
    </row>
    <row r="63" spans="1:11" s="31" customFormat="1" ht="11.25" customHeight="1">
      <c r="A63" s="33" t="s">
        <v>49</v>
      </c>
      <c r="B63" s="27"/>
      <c r="C63" s="28">
        <v>1889</v>
      </c>
      <c r="D63" s="28">
        <v>1889</v>
      </c>
      <c r="E63" s="28">
        <v>1903</v>
      </c>
      <c r="F63" s="29"/>
      <c r="G63" s="29"/>
      <c r="H63" s="124">
        <v>4.215</v>
      </c>
      <c r="I63" s="124">
        <v>4.219</v>
      </c>
      <c r="J63" s="124">
        <v>1.354</v>
      </c>
      <c r="K63" s="30"/>
    </row>
    <row r="64" spans="1:11" s="22" customFormat="1" ht="11.25" customHeight="1">
      <c r="A64" s="34" t="s">
        <v>50</v>
      </c>
      <c r="B64" s="35"/>
      <c r="C64" s="36">
        <v>5088</v>
      </c>
      <c r="D64" s="36">
        <v>5214</v>
      </c>
      <c r="E64" s="36">
        <v>4879</v>
      </c>
      <c r="F64" s="37">
        <v>93.57499041043344</v>
      </c>
      <c r="G64" s="38"/>
      <c r="H64" s="125">
        <v>11.962</v>
      </c>
      <c r="I64" s="126">
        <v>10.602</v>
      </c>
      <c r="J64" s="126">
        <v>5.816</v>
      </c>
      <c r="K64" s="39">
        <v>54.857574042633466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15034</v>
      </c>
      <c r="D66" s="36">
        <v>15184.34</v>
      </c>
      <c r="E66" s="36">
        <v>14020</v>
      </c>
      <c r="F66" s="37">
        <v>92.33196833053</v>
      </c>
      <c r="G66" s="38"/>
      <c r="H66" s="125">
        <v>23.96</v>
      </c>
      <c r="I66" s="126">
        <v>27.332</v>
      </c>
      <c r="J66" s="126">
        <v>6.9</v>
      </c>
      <c r="K66" s="39">
        <v>25.24513390897117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44903</v>
      </c>
      <c r="D68" s="28">
        <v>40500</v>
      </c>
      <c r="E68" s="28">
        <v>27000</v>
      </c>
      <c r="F68" s="29"/>
      <c r="G68" s="29"/>
      <c r="H68" s="124">
        <v>79.719</v>
      </c>
      <c r="I68" s="124">
        <v>63</v>
      </c>
      <c r="J68" s="124">
        <v>26.3</v>
      </c>
      <c r="K68" s="30"/>
    </row>
    <row r="69" spans="1:11" s="31" customFormat="1" ht="11.25" customHeight="1">
      <c r="A69" s="33" t="s">
        <v>53</v>
      </c>
      <c r="B69" s="27"/>
      <c r="C69" s="28">
        <v>6419</v>
      </c>
      <c r="D69" s="28">
        <v>4800</v>
      </c>
      <c r="E69" s="28">
        <v>4600</v>
      </c>
      <c r="F69" s="29"/>
      <c r="G69" s="29"/>
      <c r="H69" s="124">
        <v>8.257</v>
      </c>
      <c r="I69" s="124">
        <v>5.4</v>
      </c>
      <c r="J69" s="124">
        <v>3.6</v>
      </c>
      <c r="K69" s="30"/>
    </row>
    <row r="70" spans="1:11" s="22" customFormat="1" ht="11.25" customHeight="1">
      <c r="A70" s="34" t="s">
        <v>54</v>
      </c>
      <c r="B70" s="35"/>
      <c r="C70" s="36">
        <v>51322</v>
      </c>
      <c r="D70" s="36">
        <v>45300</v>
      </c>
      <c r="E70" s="36">
        <v>31600</v>
      </c>
      <c r="F70" s="37">
        <v>69.75717439293598</v>
      </c>
      <c r="G70" s="38"/>
      <c r="H70" s="125">
        <v>87.976</v>
      </c>
      <c r="I70" s="126">
        <v>68.4</v>
      </c>
      <c r="J70" s="126">
        <v>29.900000000000002</v>
      </c>
      <c r="K70" s="39">
        <v>43.71345029239766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3191</v>
      </c>
      <c r="D72" s="28">
        <v>2966</v>
      </c>
      <c r="E72" s="28">
        <v>2966</v>
      </c>
      <c r="F72" s="29"/>
      <c r="G72" s="29"/>
      <c r="H72" s="124">
        <v>3.621</v>
      </c>
      <c r="I72" s="124">
        <v>2.829</v>
      </c>
      <c r="J72" s="124">
        <v>2.859</v>
      </c>
      <c r="K72" s="30"/>
    </row>
    <row r="73" spans="1:11" s="31" customFormat="1" ht="11.25" customHeight="1">
      <c r="A73" s="33" t="s">
        <v>56</v>
      </c>
      <c r="B73" s="27"/>
      <c r="C73" s="28">
        <v>12915</v>
      </c>
      <c r="D73" s="28">
        <v>12081</v>
      </c>
      <c r="E73" s="28">
        <v>12025</v>
      </c>
      <c r="F73" s="29"/>
      <c r="G73" s="29"/>
      <c r="H73" s="124">
        <v>18.081</v>
      </c>
      <c r="I73" s="124">
        <v>17.88</v>
      </c>
      <c r="J73" s="124">
        <v>17.787</v>
      </c>
      <c r="K73" s="30"/>
    </row>
    <row r="74" spans="1:11" s="31" customFormat="1" ht="11.25" customHeight="1">
      <c r="A74" s="33" t="s">
        <v>57</v>
      </c>
      <c r="B74" s="27"/>
      <c r="C74" s="28">
        <v>27670</v>
      </c>
      <c r="D74" s="28">
        <v>24734</v>
      </c>
      <c r="E74" s="28">
        <v>18000</v>
      </c>
      <c r="F74" s="29"/>
      <c r="G74" s="29"/>
      <c r="H74" s="124">
        <v>56.824</v>
      </c>
      <c r="I74" s="124">
        <v>46.114</v>
      </c>
      <c r="J74" s="124">
        <v>29.681</v>
      </c>
      <c r="K74" s="30"/>
    </row>
    <row r="75" spans="1:11" s="31" customFormat="1" ht="11.25" customHeight="1">
      <c r="A75" s="33" t="s">
        <v>58</v>
      </c>
      <c r="B75" s="27"/>
      <c r="C75" s="28">
        <v>22571</v>
      </c>
      <c r="D75" s="28">
        <v>19099</v>
      </c>
      <c r="E75" s="28">
        <v>22150</v>
      </c>
      <c r="F75" s="29"/>
      <c r="G75" s="29"/>
      <c r="H75" s="124">
        <v>30.612</v>
      </c>
      <c r="I75" s="124">
        <v>25.908</v>
      </c>
      <c r="J75" s="124">
        <v>31.01</v>
      </c>
      <c r="K75" s="30"/>
    </row>
    <row r="76" spans="1:11" s="31" customFormat="1" ht="11.25" customHeight="1">
      <c r="A76" s="33" t="s">
        <v>59</v>
      </c>
      <c r="B76" s="27"/>
      <c r="C76" s="28">
        <v>2610</v>
      </c>
      <c r="D76" s="28">
        <v>2683</v>
      </c>
      <c r="E76" s="28">
        <v>2683</v>
      </c>
      <c r="F76" s="29"/>
      <c r="G76" s="29"/>
      <c r="H76" s="124">
        <v>6.118</v>
      </c>
      <c r="I76" s="124">
        <v>5.097</v>
      </c>
      <c r="J76" s="124">
        <v>4.97</v>
      </c>
      <c r="K76" s="30"/>
    </row>
    <row r="77" spans="1:11" s="31" customFormat="1" ht="11.25" customHeight="1">
      <c r="A77" s="33" t="s">
        <v>60</v>
      </c>
      <c r="B77" s="27"/>
      <c r="C77" s="28">
        <v>5034</v>
      </c>
      <c r="D77" s="28">
        <v>4598</v>
      </c>
      <c r="E77" s="28">
        <v>4605</v>
      </c>
      <c r="F77" s="29"/>
      <c r="G77" s="29"/>
      <c r="H77" s="124">
        <v>8.21</v>
      </c>
      <c r="I77" s="124">
        <v>7.132</v>
      </c>
      <c r="J77" s="124">
        <v>4.283</v>
      </c>
      <c r="K77" s="30"/>
    </row>
    <row r="78" spans="1:11" s="31" customFormat="1" ht="11.25" customHeight="1">
      <c r="A78" s="33" t="s">
        <v>61</v>
      </c>
      <c r="B78" s="27"/>
      <c r="C78" s="28">
        <v>9622</v>
      </c>
      <c r="D78" s="28">
        <v>9153</v>
      </c>
      <c r="E78" s="28">
        <v>8500</v>
      </c>
      <c r="F78" s="29"/>
      <c r="G78" s="29"/>
      <c r="H78" s="124">
        <v>17.32</v>
      </c>
      <c r="I78" s="124">
        <v>18.306</v>
      </c>
      <c r="J78" s="124">
        <v>10.75</v>
      </c>
      <c r="K78" s="30"/>
    </row>
    <row r="79" spans="1:11" s="31" customFormat="1" ht="11.25" customHeight="1">
      <c r="A79" s="33" t="s">
        <v>62</v>
      </c>
      <c r="B79" s="27"/>
      <c r="C79" s="28">
        <v>15855</v>
      </c>
      <c r="D79" s="28">
        <v>14660</v>
      </c>
      <c r="E79" s="28">
        <v>14660</v>
      </c>
      <c r="F79" s="29"/>
      <c r="G79" s="29"/>
      <c r="H79" s="124">
        <v>41.059</v>
      </c>
      <c r="I79" s="124">
        <v>21.99</v>
      </c>
      <c r="J79" s="124">
        <v>11.728</v>
      </c>
      <c r="K79" s="30"/>
    </row>
    <row r="80" spans="1:11" s="22" customFormat="1" ht="11.25" customHeight="1">
      <c r="A80" s="40" t="s">
        <v>63</v>
      </c>
      <c r="B80" s="35"/>
      <c r="C80" s="36">
        <v>99468</v>
      </c>
      <c r="D80" s="36">
        <v>89974</v>
      </c>
      <c r="E80" s="36">
        <v>85589</v>
      </c>
      <c r="F80" s="37">
        <v>95.12636984017605</v>
      </c>
      <c r="G80" s="38"/>
      <c r="H80" s="125">
        <v>181.84499999999997</v>
      </c>
      <c r="I80" s="126">
        <v>145.256</v>
      </c>
      <c r="J80" s="126">
        <v>113.068</v>
      </c>
      <c r="K80" s="39">
        <v>77.84050228561986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71</v>
      </c>
      <c r="D82" s="28">
        <v>71</v>
      </c>
      <c r="E82" s="28">
        <v>84</v>
      </c>
      <c r="F82" s="29"/>
      <c r="G82" s="29"/>
      <c r="H82" s="124">
        <v>0.079</v>
      </c>
      <c r="I82" s="124">
        <v>0.079</v>
      </c>
      <c r="J82" s="124">
        <v>0.093</v>
      </c>
      <c r="K82" s="30"/>
    </row>
    <row r="83" spans="1:11" s="31" customFormat="1" ht="11.25" customHeight="1">
      <c r="A83" s="33" t="s">
        <v>65</v>
      </c>
      <c r="B83" s="27"/>
      <c r="C83" s="28">
        <v>225</v>
      </c>
      <c r="D83" s="28">
        <v>225</v>
      </c>
      <c r="E83" s="28">
        <v>225</v>
      </c>
      <c r="F83" s="29"/>
      <c r="G83" s="29"/>
      <c r="H83" s="124">
        <v>0.145</v>
      </c>
      <c r="I83" s="124">
        <v>0.145</v>
      </c>
      <c r="J83" s="124">
        <v>0.16</v>
      </c>
      <c r="K83" s="30"/>
    </row>
    <row r="84" spans="1:11" s="22" customFormat="1" ht="11.25" customHeight="1">
      <c r="A84" s="34" t="s">
        <v>66</v>
      </c>
      <c r="B84" s="35"/>
      <c r="C84" s="36">
        <v>296</v>
      </c>
      <c r="D84" s="36">
        <v>296</v>
      </c>
      <c r="E84" s="36">
        <v>309</v>
      </c>
      <c r="F84" s="37">
        <v>104.39189189189189</v>
      </c>
      <c r="G84" s="38"/>
      <c r="H84" s="125">
        <v>0.22399999999999998</v>
      </c>
      <c r="I84" s="126">
        <v>0.22399999999999998</v>
      </c>
      <c r="J84" s="126">
        <v>0.253</v>
      </c>
      <c r="K84" s="39">
        <v>112.94642857142858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504003</v>
      </c>
      <c r="D87" s="47">
        <v>459927.34</v>
      </c>
      <c r="E87" s="47">
        <v>437959</v>
      </c>
      <c r="F87" s="48">
        <v>95.22351943678756</v>
      </c>
      <c r="G87" s="38"/>
      <c r="H87" s="130">
        <v>1147.791</v>
      </c>
      <c r="I87" s="131">
        <v>807.686</v>
      </c>
      <c r="J87" s="131">
        <v>596.182</v>
      </c>
      <c r="K87" s="48">
        <v>73.81358597276665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54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80</v>
      </c>
      <c r="E9" s="28">
        <v>75</v>
      </c>
      <c r="F9" s="29"/>
      <c r="G9" s="29"/>
      <c r="H9" s="124"/>
      <c r="I9" s="124">
        <v>0.48</v>
      </c>
      <c r="J9" s="124">
        <v>0.309</v>
      </c>
      <c r="K9" s="30"/>
    </row>
    <row r="10" spans="1:11" s="31" customFormat="1" ht="11.25" customHeight="1">
      <c r="A10" s="33" t="s">
        <v>8</v>
      </c>
      <c r="B10" s="27"/>
      <c r="C10" s="28"/>
      <c r="D10" s="28">
        <v>41</v>
      </c>
      <c r="E10" s="28">
        <v>41</v>
      </c>
      <c r="F10" s="29"/>
      <c r="G10" s="29"/>
      <c r="H10" s="124"/>
      <c r="I10" s="124">
        <v>0.246</v>
      </c>
      <c r="J10" s="124">
        <v>0.209</v>
      </c>
      <c r="K10" s="30"/>
    </row>
    <row r="11" spans="1:11" s="31" customFormat="1" ht="11.25" customHeight="1">
      <c r="A11" s="26" t="s">
        <v>9</v>
      </c>
      <c r="B11" s="27"/>
      <c r="C11" s="28">
        <v>138</v>
      </c>
      <c r="D11" s="28">
        <v>200</v>
      </c>
      <c r="E11" s="28">
        <v>185</v>
      </c>
      <c r="F11" s="29"/>
      <c r="G11" s="29"/>
      <c r="H11" s="124">
        <v>0.262</v>
      </c>
      <c r="I11" s="124">
        <v>0.12</v>
      </c>
      <c r="J11" s="124">
        <v>0.192</v>
      </c>
      <c r="K11" s="30"/>
    </row>
    <row r="12" spans="1:11" s="31" customFormat="1" ht="11.25" customHeight="1">
      <c r="A12" s="33" t="s">
        <v>10</v>
      </c>
      <c r="B12" s="27"/>
      <c r="C12" s="28"/>
      <c r="D12" s="28">
        <v>15</v>
      </c>
      <c r="E12" s="28">
        <v>9</v>
      </c>
      <c r="F12" s="29"/>
      <c r="G12" s="29"/>
      <c r="H12" s="124"/>
      <c r="I12" s="124">
        <v>0.09</v>
      </c>
      <c r="J12" s="124">
        <v>0.054</v>
      </c>
      <c r="K12" s="30"/>
    </row>
    <row r="13" spans="1:11" s="22" customFormat="1" ht="11.25" customHeight="1">
      <c r="A13" s="34" t="s">
        <v>11</v>
      </c>
      <c r="B13" s="35"/>
      <c r="C13" s="36">
        <v>138</v>
      </c>
      <c r="D13" s="36">
        <v>336</v>
      </c>
      <c r="E13" s="36">
        <v>310</v>
      </c>
      <c r="F13" s="37">
        <v>92.26190476190476</v>
      </c>
      <c r="G13" s="38"/>
      <c r="H13" s="125">
        <v>0.262</v>
      </c>
      <c r="I13" s="126">
        <v>0.9359999999999999</v>
      </c>
      <c r="J13" s="126">
        <v>0.764</v>
      </c>
      <c r="K13" s="39">
        <v>81.62393162393164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43</v>
      </c>
      <c r="D17" s="36">
        <v>38</v>
      </c>
      <c r="E17" s="36">
        <v>55</v>
      </c>
      <c r="F17" s="37">
        <v>144.73684210526315</v>
      </c>
      <c r="G17" s="38"/>
      <c r="H17" s="125">
        <v>0.08</v>
      </c>
      <c r="I17" s="126">
        <v>0.08</v>
      </c>
      <c r="J17" s="126">
        <v>0.068</v>
      </c>
      <c r="K17" s="39">
        <v>85.00000000000001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118</v>
      </c>
      <c r="D19" s="28">
        <v>145</v>
      </c>
      <c r="E19" s="28">
        <v>145</v>
      </c>
      <c r="F19" s="29"/>
      <c r="G19" s="29"/>
      <c r="H19" s="124">
        <v>0.471</v>
      </c>
      <c r="I19" s="124">
        <v>0.507</v>
      </c>
      <c r="J19" s="124">
        <v>0.507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118</v>
      </c>
      <c r="D22" s="36">
        <v>145</v>
      </c>
      <c r="E22" s="36">
        <v>145</v>
      </c>
      <c r="F22" s="37">
        <v>100</v>
      </c>
      <c r="G22" s="38"/>
      <c r="H22" s="125">
        <v>0.471</v>
      </c>
      <c r="I22" s="126">
        <v>0.507</v>
      </c>
      <c r="J22" s="126">
        <v>0.507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2909</v>
      </c>
      <c r="D24" s="36">
        <v>2810</v>
      </c>
      <c r="E24" s="36">
        <v>2800</v>
      </c>
      <c r="F24" s="37">
        <v>99.644128113879</v>
      </c>
      <c r="G24" s="38"/>
      <c r="H24" s="125">
        <v>5.626</v>
      </c>
      <c r="I24" s="126">
        <v>6.171</v>
      </c>
      <c r="J24" s="126">
        <v>3</v>
      </c>
      <c r="K24" s="39">
        <v>48.61448711716091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1967</v>
      </c>
      <c r="D26" s="36">
        <v>1800</v>
      </c>
      <c r="E26" s="36">
        <v>2200</v>
      </c>
      <c r="F26" s="37">
        <v>122.22222222222223</v>
      </c>
      <c r="G26" s="38"/>
      <c r="H26" s="125">
        <v>8.622</v>
      </c>
      <c r="I26" s="126">
        <v>7.1</v>
      </c>
      <c r="J26" s="126">
        <v>8</v>
      </c>
      <c r="K26" s="39">
        <v>112.67605633802818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12222</v>
      </c>
      <c r="D28" s="28">
        <v>12046</v>
      </c>
      <c r="E28" s="28">
        <v>11500</v>
      </c>
      <c r="F28" s="29"/>
      <c r="G28" s="29"/>
      <c r="H28" s="124">
        <v>41.43</v>
      </c>
      <c r="I28" s="124">
        <v>30.8</v>
      </c>
      <c r="J28" s="124">
        <v>40</v>
      </c>
      <c r="K28" s="30"/>
    </row>
    <row r="29" spans="1:11" s="31" customFormat="1" ht="11.25" customHeight="1">
      <c r="A29" s="33" t="s">
        <v>21</v>
      </c>
      <c r="B29" s="27"/>
      <c r="C29" s="28">
        <v>16205</v>
      </c>
      <c r="D29" s="28">
        <v>16237</v>
      </c>
      <c r="E29" s="28">
        <v>14640</v>
      </c>
      <c r="F29" s="29"/>
      <c r="G29" s="29"/>
      <c r="H29" s="124">
        <v>56.878</v>
      </c>
      <c r="I29" s="124">
        <v>32.068</v>
      </c>
      <c r="J29" s="124">
        <v>17.8</v>
      </c>
      <c r="K29" s="30"/>
    </row>
    <row r="30" spans="1:11" s="31" customFormat="1" ht="11.25" customHeight="1">
      <c r="A30" s="33" t="s">
        <v>22</v>
      </c>
      <c r="B30" s="27"/>
      <c r="C30" s="28">
        <v>21117</v>
      </c>
      <c r="D30" s="28">
        <v>20500</v>
      </c>
      <c r="E30" s="28">
        <v>25100</v>
      </c>
      <c r="F30" s="29"/>
      <c r="G30" s="29"/>
      <c r="H30" s="124">
        <v>16.185</v>
      </c>
      <c r="I30" s="124">
        <v>40.5</v>
      </c>
      <c r="J30" s="124">
        <v>33.95</v>
      </c>
      <c r="K30" s="30"/>
    </row>
    <row r="31" spans="1:11" s="22" customFormat="1" ht="11.25" customHeight="1">
      <c r="A31" s="40" t="s">
        <v>23</v>
      </c>
      <c r="B31" s="35"/>
      <c r="C31" s="36">
        <v>49544</v>
      </c>
      <c r="D31" s="36">
        <v>48783</v>
      </c>
      <c r="E31" s="36">
        <v>51240</v>
      </c>
      <c r="F31" s="37">
        <v>105.0365906155833</v>
      </c>
      <c r="G31" s="38"/>
      <c r="H31" s="125">
        <v>114.493</v>
      </c>
      <c r="I31" s="126">
        <v>103.368</v>
      </c>
      <c r="J31" s="126">
        <v>91.75</v>
      </c>
      <c r="K31" s="39">
        <v>88.76054484946987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714</v>
      </c>
      <c r="D33" s="28">
        <v>600</v>
      </c>
      <c r="E33" s="28">
        <v>470</v>
      </c>
      <c r="F33" s="29"/>
      <c r="G33" s="29"/>
      <c r="H33" s="124">
        <v>2.284</v>
      </c>
      <c r="I33" s="124">
        <v>2.4</v>
      </c>
      <c r="J33" s="124">
        <v>0.47</v>
      </c>
      <c r="K33" s="30"/>
    </row>
    <row r="34" spans="1:11" s="31" customFormat="1" ht="11.25" customHeight="1">
      <c r="A34" s="33" t="s">
        <v>25</v>
      </c>
      <c r="B34" s="27"/>
      <c r="C34" s="28">
        <v>422</v>
      </c>
      <c r="D34" s="28">
        <v>360</v>
      </c>
      <c r="E34" s="28">
        <v>420</v>
      </c>
      <c r="F34" s="29"/>
      <c r="G34" s="29"/>
      <c r="H34" s="124">
        <v>1.147</v>
      </c>
      <c r="I34" s="124">
        <v>0.975</v>
      </c>
      <c r="J34" s="124">
        <v>0.68</v>
      </c>
      <c r="K34" s="30"/>
    </row>
    <row r="35" spans="1:11" s="31" customFormat="1" ht="11.25" customHeight="1">
      <c r="A35" s="33" t="s">
        <v>26</v>
      </c>
      <c r="B35" s="27"/>
      <c r="C35" s="28">
        <v>5978</v>
      </c>
      <c r="D35" s="28">
        <v>5900</v>
      </c>
      <c r="E35" s="28">
        <v>7845</v>
      </c>
      <c r="F35" s="29"/>
      <c r="G35" s="29"/>
      <c r="H35" s="124">
        <v>28.262</v>
      </c>
      <c r="I35" s="124">
        <v>28.76</v>
      </c>
      <c r="J35" s="124">
        <v>16.641</v>
      </c>
      <c r="K35" s="30"/>
    </row>
    <row r="36" spans="1:11" s="31" customFormat="1" ht="11.25" customHeight="1">
      <c r="A36" s="33" t="s">
        <v>27</v>
      </c>
      <c r="B36" s="27"/>
      <c r="C36" s="28">
        <v>530</v>
      </c>
      <c r="D36" s="28">
        <v>530</v>
      </c>
      <c r="E36" s="28">
        <v>497</v>
      </c>
      <c r="F36" s="29"/>
      <c r="G36" s="29"/>
      <c r="H36" s="124">
        <v>1.56</v>
      </c>
      <c r="I36" s="124">
        <v>1.092</v>
      </c>
      <c r="J36" s="124">
        <v>0.226</v>
      </c>
      <c r="K36" s="30"/>
    </row>
    <row r="37" spans="1:11" s="22" customFormat="1" ht="11.25" customHeight="1">
      <c r="A37" s="34" t="s">
        <v>28</v>
      </c>
      <c r="B37" s="35"/>
      <c r="C37" s="36">
        <v>7644</v>
      </c>
      <c r="D37" s="36">
        <v>7390</v>
      </c>
      <c r="E37" s="36">
        <v>9232</v>
      </c>
      <c r="F37" s="37">
        <v>124.9255751014885</v>
      </c>
      <c r="G37" s="38"/>
      <c r="H37" s="125">
        <v>33.253</v>
      </c>
      <c r="I37" s="126">
        <v>33.227000000000004</v>
      </c>
      <c r="J37" s="126">
        <f>SUM(J33:J36)</f>
        <v>18.016999999999996</v>
      </c>
      <c r="K37" s="39">
        <v>54.223974478586676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881</v>
      </c>
      <c r="D39" s="36">
        <v>880</v>
      </c>
      <c r="E39" s="36">
        <v>890</v>
      </c>
      <c r="F39" s="37">
        <v>101.13636363636364</v>
      </c>
      <c r="G39" s="38"/>
      <c r="H39" s="125">
        <v>1.145</v>
      </c>
      <c r="I39" s="126">
        <v>1</v>
      </c>
      <c r="J39" s="126">
        <v>1.1</v>
      </c>
      <c r="K39" s="39">
        <v>110.00000000000001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2670</v>
      </c>
      <c r="D41" s="28">
        <v>2916</v>
      </c>
      <c r="E41" s="28">
        <v>2490</v>
      </c>
      <c r="F41" s="29"/>
      <c r="G41" s="29"/>
      <c r="H41" s="124">
        <v>6.046</v>
      </c>
      <c r="I41" s="124">
        <v>3.792</v>
      </c>
      <c r="J41" s="124">
        <v>1.17</v>
      </c>
      <c r="K41" s="30"/>
    </row>
    <row r="42" spans="1:11" s="31" customFormat="1" ht="11.25" customHeight="1">
      <c r="A42" s="33" t="s">
        <v>31</v>
      </c>
      <c r="B42" s="27"/>
      <c r="C42" s="28">
        <v>3892</v>
      </c>
      <c r="D42" s="28">
        <v>3967</v>
      </c>
      <c r="E42" s="28">
        <v>3442</v>
      </c>
      <c r="F42" s="29"/>
      <c r="G42" s="29"/>
      <c r="H42" s="124">
        <v>16.716</v>
      </c>
      <c r="I42" s="124">
        <v>11.18</v>
      </c>
      <c r="J42" s="124">
        <v>8.321</v>
      </c>
      <c r="K42" s="30"/>
    </row>
    <row r="43" spans="1:11" s="31" customFormat="1" ht="11.25" customHeight="1">
      <c r="A43" s="33" t="s">
        <v>32</v>
      </c>
      <c r="B43" s="27"/>
      <c r="C43" s="28">
        <v>3628</v>
      </c>
      <c r="D43" s="28">
        <v>4483</v>
      </c>
      <c r="E43" s="28">
        <v>3900</v>
      </c>
      <c r="F43" s="29"/>
      <c r="G43" s="29"/>
      <c r="H43" s="124">
        <v>10.023</v>
      </c>
      <c r="I43" s="124">
        <v>9.716</v>
      </c>
      <c r="J43" s="124">
        <v>9.36</v>
      </c>
      <c r="K43" s="30"/>
    </row>
    <row r="44" spans="1:11" s="31" customFormat="1" ht="11.25" customHeight="1">
      <c r="A44" s="33" t="s">
        <v>33</v>
      </c>
      <c r="B44" s="27"/>
      <c r="C44" s="28">
        <v>4180</v>
      </c>
      <c r="D44" s="28">
        <v>5932</v>
      </c>
      <c r="E44" s="28">
        <v>5803</v>
      </c>
      <c r="F44" s="29"/>
      <c r="G44" s="29"/>
      <c r="H44" s="124">
        <v>16.873</v>
      </c>
      <c r="I44" s="124">
        <v>15.738</v>
      </c>
      <c r="J44" s="124">
        <v>11.088</v>
      </c>
      <c r="K44" s="30"/>
    </row>
    <row r="45" spans="1:11" s="31" customFormat="1" ht="11.25" customHeight="1">
      <c r="A45" s="33" t="s">
        <v>34</v>
      </c>
      <c r="B45" s="27"/>
      <c r="C45" s="28">
        <v>7112</v>
      </c>
      <c r="D45" s="28">
        <v>4057</v>
      </c>
      <c r="E45" s="28">
        <v>5285</v>
      </c>
      <c r="F45" s="29"/>
      <c r="G45" s="29"/>
      <c r="H45" s="124">
        <v>22.866</v>
      </c>
      <c r="I45" s="124">
        <v>9.394</v>
      </c>
      <c r="J45" s="124">
        <v>14.64</v>
      </c>
      <c r="K45" s="30"/>
    </row>
    <row r="46" spans="1:11" s="31" customFormat="1" ht="11.25" customHeight="1">
      <c r="A46" s="33" t="s">
        <v>35</v>
      </c>
      <c r="B46" s="27"/>
      <c r="C46" s="28">
        <v>6304</v>
      </c>
      <c r="D46" s="28">
        <v>6964</v>
      </c>
      <c r="E46" s="28">
        <v>6980</v>
      </c>
      <c r="F46" s="29"/>
      <c r="G46" s="29"/>
      <c r="H46" s="124">
        <v>18.949</v>
      </c>
      <c r="I46" s="124">
        <v>14.426</v>
      </c>
      <c r="J46" s="124">
        <v>12.624</v>
      </c>
      <c r="K46" s="30"/>
    </row>
    <row r="47" spans="1:11" s="31" customFormat="1" ht="11.25" customHeight="1">
      <c r="A47" s="33" t="s">
        <v>36</v>
      </c>
      <c r="B47" s="27"/>
      <c r="C47" s="28">
        <v>6685</v>
      </c>
      <c r="D47" s="28">
        <v>9231</v>
      </c>
      <c r="E47" s="28">
        <v>9200</v>
      </c>
      <c r="F47" s="29"/>
      <c r="G47" s="29"/>
      <c r="H47" s="124">
        <v>25.597</v>
      </c>
      <c r="I47" s="124">
        <v>16.952</v>
      </c>
      <c r="J47" s="124">
        <v>12.958</v>
      </c>
      <c r="K47" s="30"/>
    </row>
    <row r="48" spans="1:11" s="31" customFormat="1" ht="11.25" customHeight="1">
      <c r="A48" s="33" t="s">
        <v>37</v>
      </c>
      <c r="B48" s="27"/>
      <c r="C48" s="28">
        <v>2320</v>
      </c>
      <c r="D48" s="28">
        <v>1986</v>
      </c>
      <c r="E48" s="28">
        <v>1987</v>
      </c>
      <c r="F48" s="29"/>
      <c r="G48" s="29"/>
      <c r="H48" s="124">
        <v>9.435</v>
      </c>
      <c r="I48" s="124">
        <v>5.213</v>
      </c>
      <c r="J48" s="124">
        <v>5.208</v>
      </c>
      <c r="K48" s="30"/>
    </row>
    <row r="49" spans="1:11" s="31" customFormat="1" ht="11.25" customHeight="1">
      <c r="A49" s="33" t="s">
        <v>38</v>
      </c>
      <c r="B49" s="27"/>
      <c r="C49" s="28">
        <v>5134</v>
      </c>
      <c r="D49" s="28">
        <v>4701</v>
      </c>
      <c r="E49" s="28">
        <v>4701</v>
      </c>
      <c r="F49" s="29"/>
      <c r="G49" s="29"/>
      <c r="H49" s="124">
        <v>13.582</v>
      </c>
      <c r="I49" s="124">
        <v>7.212</v>
      </c>
      <c r="J49" s="124">
        <v>7.738</v>
      </c>
      <c r="K49" s="30"/>
    </row>
    <row r="50" spans="1:11" s="22" customFormat="1" ht="11.25" customHeight="1">
      <c r="A50" s="40" t="s">
        <v>39</v>
      </c>
      <c r="B50" s="35"/>
      <c r="C50" s="36">
        <v>41925</v>
      </c>
      <c r="D50" s="36">
        <v>44237</v>
      </c>
      <c r="E50" s="36">
        <v>43788</v>
      </c>
      <c r="F50" s="37">
        <v>98.98501254605873</v>
      </c>
      <c r="G50" s="38"/>
      <c r="H50" s="125">
        <v>140.087</v>
      </c>
      <c r="I50" s="126">
        <v>93.62299999999999</v>
      </c>
      <c r="J50" s="126">
        <v>83.107</v>
      </c>
      <c r="K50" s="39">
        <v>88.7677173344157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5868</v>
      </c>
      <c r="D52" s="36">
        <v>6312</v>
      </c>
      <c r="E52" s="36">
        <v>5743</v>
      </c>
      <c r="F52" s="37">
        <v>90.98542458808619</v>
      </c>
      <c r="G52" s="38"/>
      <c r="H52" s="125">
        <v>15.044</v>
      </c>
      <c r="I52" s="126">
        <v>11.816</v>
      </c>
      <c r="J52" s="126">
        <v>4.308</v>
      </c>
      <c r="K52" s="39">
        <v>36.459038591740004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17469</v>
      </c>
      <c r="D54" s="28">
        <v>18100</v>
      </c>
      <c r="E54" s="28">
        <v>18100</v>
      </c>
      <c r="F54" s="29"/>
      <c r="G54" s="29"/>
      <c r="H54" s="124">
        <v>46.839</v>
      </c>
      <c r="I54" s="124">
        <v>41.9</v>
      </c>
      <c r="J54" s="124">
        <v>14.06</v>
      </c>
      <c r="K54" s="30"/>
    </row>
    <row r="55" spans="1:11" s="31" customFormat="1" ht="11.25" customHeight="1">
      <c r="A55" s="33" t="s">
        <v>42</v>
      </c>
      <c r="B55" s="27"/>
      <c r="C55" s="28">
        <v>15584</v>
      </c>
      <c r="D55" s="28">
        <v>17772</v>
      </c>
      <c r="E55" s="28">
        <v>17772</v>
      </c>
      <c r="F55" s="29"/>
      <c r="G55" s="29"/>
      <c r="H55" s="124">
        <v>44.941</v>
      </c>
      <c r="I55" s="124">
        <v>35.544</v>
      </c>
      <c r="J55" s="124">
        <v>35.544</v>
      </c>
      <c r="K55" s="30"/>
    </row>
    <row r="56" spans="1:11" s="31" customFormat="1" ht="11.25" customHeight="1">
      <c r="A56" s="33" t="s">
        <v>43</v>
      </c>
      <c r="B56" s="27"/>
      <c r="C56" s="28">
        <v>11195</v>
      </c>
      <c r="D56" s="28">
        <v>11000</v>
      </c>
      <c r="E56" s="28">
        <v>10500</v>
      </c>
      <c r="F56" s="29"/>
      <c r="G56" s="29"/>
      <c r="H56" s="124">
        <v>33.063</v>
      </c>
      <c r="I56" s="124">
        <v>26.5</v>
      </c>
      <c r="J56" s="124">
        <v>6.6</v>
      </c>
      <c r="K56" s="30"/>
    </row>
    <row r="57" spans="1:11" s="31" customFormat="1" ht="11.25" customHeight="1">
      <c r="A57" s="33" t="s">
        <v>44</v>
      </c>
      <c r="B57" s="27"/>
      <c r="C57" s="28">
        <v>9704</v>
      </c>
      <c r="D57" s="28">
        <v>9822</v>
      </c>
      <c r="E57" s="28">
        <v>9659</v>
      </c>
      <c r="F57" s="29"/>
      <c r="G57" s="29"/>
      <c r="H57" s="124">
        <v>29.183</v>
      </c>
      <c r="I57" s="124">
        <v>29.057</v>
      </c>
      <c r="J57" s="124">
        <v>14.688</v>
      </c>
      <c r="K57" s="30"/>
    </row>
    <row r="58" spans="1:11" s="31" customFormat="1" ht="11.25" customHeight="1">
      <c r="A58" s="33" t="s">
        <v>45</v>
      </c>
      <c r="B58" s="27"/>
      <c r="C58" s="28">
        <v>23481</v>
      </c>
      <c r="D58" s="28">
        <v>23765</v>
      </c>
      <c r="E58" s="28">
        <v>23700</v>
      </c>
      <c r="F58" s="29"/>
      <c r="G58" s="29"/>
      <c r="H58" s="124">
        <v>49.986</v>
      </c>
      <c r="I58" s="124">
        <v>44.05</v>
      </c>
      <c r="J58" s="124">
        <v>13.94</v>
      </c>
      <c r="K58" s="30"/>
    </row>
    <row r="59" spans="1:11" s="22" customFormat="1" ht="11.25" customHeight="1">
      <c r="A59" s="34" t="s">
        <v>46</v>
      </c>
      <c r="B59" s="35"/>
      <c r="C59" s="36">
        <v>77433</v>
      </c>
      <c r="D59" s="36">
        <v>80459</v>
      </c>
      <c r="E59" s="36">
        <v>79731</v>
      </c>
      <c r="F59" s="37">
        <v>99.09519133968854</v>
      </c>
      <c r="G59" s="38"/>
      <c r="H59" s="125">
        <v>204.012</v>
      </c>
      <c r="I59" s="126">
        <v>177.051</v>
      </c>
      <c r="J59" s="126">
        <v>84.832</v>
      </c>
      <c r="K59" s="39">
        <v>47.91387792218061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105</v>
      </c>
      <c r="D61" s="28">
        <v>119</v>
      </c>
      <c r="E61" s="28">
        <v>118</v>
      </c>
      <c r="F61" s="29"/>
      <c r="G61" s="29"/>
      <c r="H61" s="124">
        <v>0.272</v>
      </c>
      <c r="I61" s="124">
        <v>0.189</v>
      </c>
      <c r="J61" s="124">
        <v>0.145</v>
      </c>
      <c r="K61" s="30"/>
    </row>
    <row r="62" spans="1:11" s="31" customFormat="1" ht="11.25" customHeight="1">
      <c r="A62" s="33" t="s">
        <v>48</v>
      </c>
      <c r="B62" s="27"/>
      <c r="C62" s="28">
        <v>415</v>
      </c>
      <c r="D62" s="28">
        <v>415</v>
      </c>
      <c r="E62" s="28">
        <v>374</v>
      </c>
      <c r="F62" s="29"/>
      <c r="G62" s="29"/>
      <c r="H62" s="124">
        <v>0.872</v>
      </c>
      <c r="I62" s="124">
        <v>0.61</v>
      </c>
      <c r="J62" s="124">
        <v>0.314</v>
      </c>
      <c r="K62" s="30"/>
    </row>
    <row r="63" spans="1:11" s="31" customFormat="1" ht="11.25" customHeight="1">
      <c r="A63" s="33" t="s">
        <v>49</v>
      </c>
      <c r="B63" s="27"/>
      <c r="C63" s="28">
        <v>362</v>
      </c>
      <c r="D63" s="28">
        <v>362</v>
      </c>
      <c r="E63" s="28">
        <v>465</v>
      </c>
      <c r="F63" s="29"/>
      <c r="G63" s="29"/>
      <c r="H63" s="124">
        <v>1.17</v>
      </c>
      <c r="I63" s="124">
        <v>0.911</v>
      </c>
      <c r="J63" s="124">
        <v>1.45</v>
      </c>
      <c r="K63" s="30"/>
    </row>
    <row r="64" spans="1:11" s="22" customFormat="1" ht="11.25" customHeight="1">
      <c r="A64" s="34" t="s">
        <v>50</v>
      </c>
      <c r="B64" s="35"/>
      <c r="C64" s="36">
        <v>882</v>
      </c>
      <c r="D64" s="36">
        <v>896</v>
      </c>
      <c r="E64" s="36">
        <v>957</v>
      </c>
      <c r="F64" s="37">
        <v>106.80803571428571</v>
      </c>
      <c r="G64" s="38"/>
      <c r="H64" s="125">
        <v>2.314</v>
      </c>
      <c r="I64" s="126">
        <v>1.71</v>
      </c>
      <c r="J64" s="126">
        <v>1.909</v>
      </c>
      <c r="K64" s="39">
        <f>IF(AND(I64&gt;0,J64&gt;0),J64*100/I64,"")</f>
        <v>111.6374269005848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184</v>
      </c>
      <c r="D66" s="36">
        <v>150</v>
      </c>
      <c r="E66" s="36">
        <v>290</v>
      </c>
      <c r="F66" s="37">
        <v>193.33333333333334</v>
      </c>
      <c r="G66" s="38"/>
      <c r="H66" s="125">
        <v>0.393</v>
      </c>
      <c r="I66" s="126">
        <v>0.36</v>
      </c>
      <c r="J66" s="126">
        <v>0.15</v>
      </c>
      <c r="K66" s="39">
        <v>41.66666666666667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13802</v>
      </c>
      <c r="D68" s="28">
        <v>16000</v>
      </c>
      <c r="E68" s="28">
        <v>12000</v>
      </c>
      <c r="F68" s="29"/>
      <c r="G68" s="29"/>
      <c r="H68" s="124">
        <v>35.865</v>
      </c>
      <c r="I68" s="124">
        <v>35</v>
      </c>
      <c r="J68" s="124">
        <v>15.6</v>
      </c>
      <c r="K68" s="30"/>
    </row>
    <row r="69" spans="1:11" s="31" customFormat="1" ht="11.25" customHeight="1">
      <c r="A69" s="33" t="s">
        <v>53</v>
      </c>
      <c r="B69" s="27"/>
      <c r="C69" s="28">
        <v>1976</v>
      </c>
      <c r="D69" s="28">
        <v>2800</v>
      </c>
      <c r="E69" s="28">
        <v>2100</v>
      </c>
      <c r="F69" s="29"/>
      <c r="G69" s="29"/>
      <c r="H69" s="124">
        <v>4.22</v>
      </c>
      <c r="I69" s="124">
        <v>5</v>
      </c>
      <c r="J69" s="124">
        <v>1.9</v>
      </c>
      <c r="K69" s="30"/>
    </row>
    <row r="70" spans="1:11" s="22" customFormat="1" ht="11.25" customHeight="1">
      <c r="A70" s="34" t="s">
        <v>54</v>
      </c>
      <c r="B70" s="35"/>
      <c r="C70" s="36">
        <v>15778</v>
      </c>
      <c r="D70" s="36">
        <v>18800</v>
      </c>
      <c r="E70" s="36">
        <v>14100</v>
      </c>
      <c r="F70" s="37">
        <v>75</v>
      </c>
      <c r="G70" s="38"/>
      <c r="H70" s="125">
        <v>40.085</v>
      </c>
      <c r="I70" s="126">
        <v>40</v>
      </c>
      <c r="J70" s="126">
        <v>17.5</v>
      </c>
      <c r="K70" s="39">
        <v>43.75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31</v>
      </c>
      <c r="D72" s="28">
        <v>7</v>
      </c>
      <c r="E72" s="28">
        <v>7</v>
      </c>
      <c r="F72" s="29"/>
      <c r="G72" s="29"/>
      <c r="H72" s="124">
        <v>0.044</v>
      </c>
      <c r="I72" s="124">
        <v>0.007</v>
      </c>
      <c r="J72" s="124">
        <v>0.007</v>
      </c>
      <c r="K72" s="30"/>
    </row>
    <row r="73" spans="1:11" s="31" customFormat="1" ht="11.25" customHeight="1">
      <c r="A73" s="33" t="s">
        <v>56</v>
      </c>
      <c r="B73" s="27"/>
      <c r="C73" s="28">
        <v>15800</v>
      </c>
      <c r="D73" s="28">
        <v>14540</v>
      </c>
      <c r="E73" s="28">
        <v>14463</v>
      </c>
      <c r="F73" s="29"/>
      <c r="G73" s="29"/>
      <c r="H73" s="124">
        <v>38.09</v>
      </c>
      <c r="I73" s="124">
        <v>19.411</v>
      </c>
      <c r="J73" s="124">
        <v>18.9</v>
      </c>
      <c r="K73" s="30"/>
    </row>
    <row r="74" spans="1:11" s="31" customFormat="1" ht="11.25" customHeight="1">
      <c r="A74" s="33" t="s">
        <v>57</v>
      </c>
      <c r="B74" s="27"/>
      <c r="C74" s="28">
        <v>10099</v>
      </c>
      <c r="D74" s="28">
        <v>10827</v>
      </c>
      <c r="E74" s="28">
        <v>11000</v>
      </c>
      <c r="F74" s="29"/>
      <c r="G74" s="29"/>
      <c r="H74" s="124">
        <v>26.562</v>
      </c>
      <c r="I74" s="124">
        <v>23.548</v>
      </c>
      <c r="J74" s="124">
        <v>16.241</v>
      </c>
      <c r="K74" s="30"/>
    </row>
    <row r="75" spans="1:11" s="31" customFormat="1" ht="11.25" customHeight="1">
      <c r="A75" s="33" t="s">
        <v>58</v>
      </c>
      <c r="B75" s="27"/>
      <c r="C75" s="28">
        <v>1031</v>
      </c>
      <c r="D75" s="28">
        <v>1311</v>
      </c>
      <c r="E75" s="28">
        <v>1175</v>
      </c>
      <c r="F75" s="29"/>
      <c r="G75" s="29"/>
      <c r="H75" s="124">
        <v>1.805</v>
      </c>
      <c r="I75" s="124">
        <v>2.295</v>
      </c>
      <c r="J75" s="124">
        <v>1.645</v>
      </c>
      <c r="K75" s="30"/>
    </row>
    <row r="76" spans="1:11" s="31" customFormat="1" ht="11.25" customHeight="1">
      <c r="A76" s="33" t="s">
        <v>59</v>
      </c>
      <c r="B76" s="27"/>
      <c r="C76" s="28">
        <v>6974</v>
      </c>
      <c r="D76" s="28">
        <v>5892</v>
      </c>
      <c r="E76" s="28">
        <v>5892</v>
      </c>
      <c r="F76" s="29"/>
      <c r="G76" s="29"/>
      <c r="H76" s="124">
        <v>27.187</v>
      </c>
      <c r="I76" s="124">
        <v>13.552</v>
      </c>
      <c r="J76" s="124">
        <v>13.2</v>
      </c>
      <c r="K76" s="30"/>
    </row>
    <row r="77" spans="1:11" s="31" customFormat="1" ht="11.25" customHeight="1">
      <c r="A77" s="33" t="s">
        <v>60</v>
      </c>
      <c r="B77" s="27"/>
      <c r="C77" s="28">
        <v>1257</v>
      </c>
      <c r="D77" s="28">
        <v>1150</v>
      </c>
      <c r="E77" s="28">
        <v>1158</v>
      </c>
      <c r="F77" s="29"/>
      <c r="G77" s="29"/>
      <c r="H77" s="124">
        <v>3.142</v>
      </c>
      <c r="I77" s="124">
        <v>2.471</v>
      </c>
      <c r="J77" s="124">
        <v>1.492</v>
      </c>
      <c r="K77" s="30"/>
    </row>
    <row r="78" spans="1:11" s="31" customFormat="1" ht="11.25" customHeight="1">
      <c r="A78" s="33" t="s">
        <v>61</v>
      </c>
      <c r="B78" s="27"/>
      <c r="C78" s="28">
        <v>2050</v>
      </c>
      <c r="D78" s="28">
        <v>1799</v>
      </c>
      <c r="E78" s="28">
        <v>1700</v>
      </c>
      <c r="F78" s="29"/>
      <c r="G78" s="29"/>
      <c r="H78" s="124">
        <v>4.795</v>
      </c>
      <c r="I78" s="124">
        <v>5</v>
      </c>
      <c r="J78" s="124">
        <v>2.67</v>
      </c>
      <c r="K78" s="30"/>
    </row>
    <row r="79" spans="1:11" s="31" customFormat="1" ht="11.25" customHeight="1">
      <c r="A79" s="33" t="s">
        <v>62</v>
      </c>
      <c r="B79" s="27"/>
      <c r="C79" s="28">
        <v>24950</v>
      </c>
      <c r="D79" s="28">
        <v>22570</v>
      </c>
      <c r="E79" s="28">
        <v>22570</v>
      </c>
      <c r="F79" s="29"/>
      <c r="G79" s="29"/>
      <c r="H79" s="124">
        <v>89.501</v>
      </c>
      <c r="I79" s="124">
        <v>56.425</v>
      </c>
      <c r="J79" s="124">
        <v>40.626</v>
      </c>
      <c r="K79" s="30"/>
    </row>
    <row r="80" spans="1:11" s="22" customFormat="1" ht="11.25" customHeight="1">
      <c r="A80" s="40" t="s">
        <v>63</v>
      </c>
      <c r="B80" s="35"/>
      <c r="C80" s="36">
        <v>62192</v>
      </c>
      <c r="D80" s="36">
        <v>58096</v>
      </c>
      <c r="E80" s="36">
        <v>57965</v>
      </c>
      <c r="F80" s="37">
        <v>99.77451115395208</v>
      </c>
      <c r="G80" s="38"/>
      <c r="H80" s="125">
        <v>191.126</v>
      </c>
      <c r="I80" s="126">
        <v>122.709</v>
      </c>
      <c r="J80" s="126">
        <v>94.78099999999999</v>
      </c>
      <c r="K80" s="39">
        <v>77.2404632097075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>
        <v>1</v>
      </c>
      <c r="F82" s="29"/>
      <c r="G82" s="29"/>
      <c r="H82" s="124"/>
      <c r="I82" s="124"/>
      <c r="J82" s="124">
        <v>0.001</v>
      </c>
      <c r="K82" s="30"/>
    </row>
    <row r="83" spans="1:11" s="31" customFormat="1" ht="11.25" customHeight="1">
      <c r="A83" s="33" t="s">
        <v>65</v>
      </c>
      <c r="B83" s="27"/>
      <c r="C83" s="28">
        <v>1</v>
      </c>
      <c r="D83" s="28">
        <v>1</v>
      </c>
      <c r="E83" s="28">
        <v>1</v>
      </c>
      <c r="F83" s="29"/>
      <c r="G83" s="29"/>
      <c r="H83" s="124">
        <v>0.001</v>
      </c>
      <c r="I83" s="124">
        <v>0.001</v>
      </c>
      <c r="J83" s="124">
        <v>0.001</v>
      </c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>
        <v>1</v>
      </c>
      <c r="E84" s="36">
        <v>2</v>
      </c>
      <c r="F84" s="37">
        <v>200</v>
      </c>
      <c r="G84" s="38"/>
      <c r="H84" s="125">
        <v>0.001</v>
      </c>
      <c r="I84" s="126">
        <v>0.001</v>
      </c>
      <c r="J84" s="126">
        <v>0.002</v>
      </c>
      <c r="K84" s="39">
        <v>200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267507</v>
      </c>
      <c r="D87" s="47">
        <v>271133</v>
      </c>
      <c r="E87" s="47">
        <v>269448</v>
      </c>
      <c r="F87" s="48">
        <v>99.37853378231348</v>
      </c>
      <c r="G87" s="38"/>
      <c r="H87" s="130">
        <v>757.014</v>
      </c>
      <c r="I87" s="131">
        <v>599.6589999999999</v>
      </c>
      <c r="J87" s="131">
        <f>J13+J15+J17+J22+J24+J26+J31+J37+J39+J50+J52+J59+J64+J66+J70+J80+J84</f>
        <v>409.79499999999996</v>
      </c>
      <c r="K87" s="48">
        <f>IF(AND(I87&gt;0,J87&gt;0),J87*100/I87,"")</f>
        <v>68.3380054330878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79</v>
      </c>
      <c r="D9" s="28">
        <v>100</v>
      </c>
      <c r="E9" s="28">
        <v>80</v>
      </c>
      <c r="F9" s="29"/>
      <c r="G9" s="29"/>
      <c r="H9" s="124">
        <v>0.325</v>
      </c>
      <c r="I9" s="124">
        <v>0.295</v>
      </c>
      <c r="J9" s="124">
        <v>0.07</v>
      </c>
      <c r="K9" s="30"/>
    </row>
    <row r="10" spans="1:11" s="31" customFormat="1" ht="11.25" customHeight="1">
      <c r="A10" s="33" t="s">
        <v>8</v>
      </c>
      <c r="B10" s="27"/>
      <c r="C10" s="28">
        <v>415</v>
      </c>
      <c r="D10" s="28">
        <v>453</v>
      </c>
      <c r="E10" s="28">
        <v>453</v>
      </c>
      <c r="F10" s="29"/>
      <c r="G10" s="29"/>
      <c r="H10" s="124">
        <v>1.608</v>
      </c>
      <c r="I10" s="124">
        <v>1.676</v>
      </c>
      <c r="J10" s="124">
        <v>1.034</v>
      </c>
      <c r="K10" s="30"/>
    </row>
    <row r="11" spans="1:11" s="31" customFormat="1" ht="11.25" customHeight="1">
      <c r="A11" s="26" t="s">
        <v>9</v>
      </c>
      <c r="B11" s="27"/>
      <c r="C11" s="28">
        <v>4525</v>
      </c>
      <c r="D11" s="28">
        <v>3500</v>
      </c>
      <c r="E11" s="28">
        <v>3620</v>
      </c>
      <c r="F11" s="29"/>
      <c r="G11" s="29"/>
      <c r="H11" s="124">
        <v>15.498</v>
      </c>
      <c r="I11" s="124">
        <v>11.82</v>
      </c>
      <c r="J11" s="124">
        <v>13.196</v>
      </c>
      <c r="K11" s="30"/>
    </row>
    <row r="12" spans="1:11" s="31" customFormat="1" ht="11.25" customHeight="1">
      <c r="A12" s="33" t="s">
        <v>10</v>
      </c>
      <c r="B12" s="27"/>
      <c r="C12" s="28">
        <v>30</v>
      </c>
      <c r="D12" s="28">
        <v>50</v>
      </c>
      <c r="E12" s="28">
        <v>35</v>
      </c>
      <c r="F12" s="29"/>
      <c r="G12" s="29"/>
      <c r="H12" s="124">
        <v>0.098</v>
      </c>
      <c r="I12" s="124">
        <v>0.155</v>
      </c>
      <c r="J12" s="124">
        <v>0.156</v>
      </c>
      <c r="K12" s="30"/>
    </row>
    <row r="13" spans="1:11" s="22" customFormat="1" ht="11.25" customHeight="1">
      <c r="A13" s="34" t="s">
        <v>11</v>
      </c>
      <c r="B13" s="35"/>
      <c r="C13" s="36">
        <v>5049</v>
      </c>
      <c r="D13" s="36">
        <v>4103</v>
      </c>
      <c r="E13" s="36">
        <v>4188</v>
      </c>
      <c r="F13" s="37">
        <v>102.0716548866683</v>
      </c>
      <c r="G13" s="38"/>
      <c r="H13" s="125">
        <v>17.529</v>
      </c>
      <c r="I13" s="126">
        <v>13.946</v>
      </c>
      <c r="J13" s="126">
        <v>14.456000000000001</v>
      </c>
      <c r="K13" s="39">
        <v>103.65696256991254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28</v>
      </c>
      <c r="D17" s="36">
        <v>22</v>
      </c>
      <c r="E17" s="36">
        <v>30</v>
      </c>
      <c r="F17" s="37">
        <v>136.36363636363637</v>
      </c>
      <c r="G17" s="38"/>
      <c r="H17" s="125">
        <v>0.066</v>
      </c>
      <c r="I17" s="126">
        <v>0.039</v>
      </c>
      <c r="J17" s="126">
        <v>0.028</v>
      </c>
      <c r="K17" s="39">
        <v>71.7948717948718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192</v>
      </c>
      <c r="D19" s="28">
        <v>191</v>
      </c>
      <c r="E19" s="28">
        <v>191</v>
      </c>
      <c r="F19" s="29"/>
      <c r="G19" s="29"/>
      <c r="H19" s="124">
        <v>0.839</v>
      </c>
      <c r="I19" s="124">
        <v>0.65</v>
      </c>
      <c r="J19" s="124">
        <v>0.65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192</v>
      </c>
      <c r="D22" s="36">
        <v>191</v>
      </c>
      <c r="E22" s="36">
        <v>191</v>
      </c>
      <c r="F22" s="37">
        <v>100</v>
      </c>
      <c r="G22" s="38"/>
      <c r="H22" s="125">
        <v>0.839</v>
      </c>
      <c r="I22" s="126">
        <v>0.65</v>
      </c>
      <c r="J22" s="126">
        <v>0.65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60</v>
      </c>
      <c r="D24" s="36">
        <v>99</v>
      </c>
      <c r="E24" s="36">
        <v>100</v>
      </c>
      <c r="F24" s="37">
        <v>101.01010101010101</v>
      </c>
      <c r="G24" s="38"/>
      <c r="H24" s="125">
        <v>0.118</v>
      </c>
      <c r="I24" s="126">
        <v>0.246</v>
      </c>
      <c r="J24" s="126">
        <v>0.15</v>
      </c>
      <c r="K24" s="39">
        <v>60.97560975609756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43</v>
      </c>
      <c r="D26" s="36">
        <v>60</v>
      </c>
      <c r="E26" s="36">
        <v>100</v>
      </c>
      <c r="F26" s="37">
        <v>166.66666666666666</v>
      </c>
      <c r="G26" s="38"/>
      <c r="H26" s="125">
        <v>0.146</v>
      </c>
      <c r="I26" s="126">
        <v>0.2</v>
      </c>
      <c r="J26" s="126">
        <v>0.3</v>
      </c>
      <c r="K26" s="39">
        <v>150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446</v>
      </c>
      <c r="D28" s="28">
        <v>299</v>
      </c>
      <c r="E28" s="28">
        <v>480</v>
      </c>
      <c r="F28" s="29"/>
      <c r="G28" s="29"/>
      <c r="H28" s="124">
        <v>1.192</v>
      </c>
      <c r="I28" s="124">
        <v>0.7</v>
      </c>
      <c r="J28" s="124">
        <v>0.95</v>
      </c>
      <c r="K28" s="30"/>
    </row>
    <row r="29" spans="1:11" s="31" customFormat="1" ht="11.25" customHeight="1">
      <c r="A29" s="33" t="s">
        <v>21</v>
      </c>
      <c r="B29" s="27"/>
      <c r="C29" s="28">
        <v>5544</v>
      </c>
      <c r="D29" s="28">
        <v>3421</v>
      </c>
      <c r="E29" s="28">
        <v>2990</v>
      </c>
      <c r="F29" s="29"/>
      <c r="G29" s="29"/>
      <c r="H29" s="124">
        <v>13.811</v>
      </c>
      <c r="I29" s="124">
        <v>11.8</v>
      </c>
      <c r="J29" s="124">
        <v>4.28</v>
      </c>
      <c r="K29" s="30"/>
    </row>
    <row r="30" spans="1:11" s="31" customFormat="1" ht="11.25" customHeight="1">
      <c r="A30" s="33" t="s">
        <v>22</v>
      </c>
      <c r="B30" s="27"/>
      <c r="C30" s="28">
        <v>3435</v>
      </c>
      <c r="D30" s="28">
        <v>3827</v>
      </c>
      <c r="E30" s="28">
        <v>4980</v>
      </c>
      <c r="F30" s="29"/>
      <c r="G30" s="29"/>
      <c r="H30" s="124">
        <v>5.877</v>
      </c>
      <c r="I30" s="124">
        <v>5.877</v>
      </c>
      <c r="J30" s="124">
        <v>4.2</v>
      </c>
      <c r="K30" s="30"/>
    </row>
    <row r="31" spans="1:11" s="22" customFormat="1" ht="11.25" customHeight="1">
      <c r="A31" s="40" t="s">
        <v>23</v>
      </c>
      <c r="B31" s="35"/>
      <c r="C31" s="36">
        <v>9425</v>
      </c>
      <c r="D31" s="36">
        <v>7547</v>
      </c>
      <c r="E31" s="36">
        <v>8450</v>
      </c>
      <c r="F31" s="37">
        <v>111.96501921293229</v>
      </c>
      <c r="G31" s="38"/>
      <c r="H31" s="125">
        <v>20.88</v>
      </c>
      <c r="I31" s="126">
        <v>18.377</v>
      </c>
      <c r="J31" s="126">
        <v>9.43</v>
      </c>
      <c r="K31" s="39">
        <v>51.314142678347935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65</v>
      </c>
      <c r="D33" s="28">
        <v>56</v>
      </c>
      <c r="E33" s="28">
        <v>40</v>
      </c>
      <c r="F33" s="29"/>
      <c r="G33" s="29"/>
      <c r="H33" s="124">
        <v>0.209</v>
      </c>
      <c r="I33" s="124">
        <v>0.175</v>
      </c>
      <c r="J33" s="124">
        <v>0.039</v>
      </c>
      <c r="K33" s="30"/>
    </row>
    <row r="34" spans="1:11" s="31" customFormat="1" ht="11.25" customHeight="1">
      <c r="A34" s="33" t="s">
        <v>25</v>
      </c>
      <c r="B34" s="27"/>
      <c r="C34" s="28">
        <v>482</v>
      </c>
      <c r="D34" s="28">
        <v>420</v>
      </c>
      <c r="E34" s="28">
        <v>399</v>
      </c>
      <c r="F34" s="29"/>
      <c r="G34" s="29"/>
      <c r="H34" s="124">
        <v>1.65</v>
      </c>
      <c r="I34" s="124">
        <v>1.36</v>
      </c>
      <c r="J34" s="124">
        <v>1.2</v>
      </c>
      <c r="K34" s="30"/>
    </row>
    <row r="35" spans="1:11" s="31" customFormat="1" ht="11.25" customHeight="1">
      <c r="A35" s="33" t="s">
        <v>26</v>
      </c>
      <c r="B35" s="27"/>
      <c r="C35" s="28">
        <v>810</v>
      </c>
      <c r="D35" s="28">
        <v>810</v>
      </c>
      <c r="E35" s="28">
        <v>606</v>
      </c>
      <c r="F35" s="29"/>
      <c r="G35" s="29"/>
      <c r="H35" s="124">
        <v>3.268</v>
      </c>
      <c r="I35" s="124">
        <v>2</v>
      </c>
      <c r="J35" s="124">
        <v>1.512</v>
      </c>
      <c r="K35" s="30"/>
    </row>
    <row r="36" spans="1:11" s="31" customFormat="1" ht="11.25" customHeight="1">
      <c r="A36" s="33" t="s">
        <v>27</v>
      </c>
      <c r="B36" s="27"/>
      <c r="C36" s="28">
        <v>1</v>
      </c>
      <c r="D36" s="28">
        <v>1</v>
      </c>
      <c r="E36" s="28">
        <v>1</v>
      </c>
      <c r="F36" s="29"/>
      <c r="G36" s="29"/>
      <c r="H36" s="124">
        <v>0.002</v>
      </c>
      <c r="I36" s="124">
        <v>0.001</v>
      </c>
      <c r="J36" s="124">
        <v>0.001</v>
      </c>
      <c r="K36" s="30"/>
    </row>
    <row r="37" spans="1:11" s="22" customFormat="1" ht="11.25" customHeight="1">
      <c r="A37" s="34" t="s">
        <v>28</v>
      </c>
      <c r="B37" s="35"/>
      <c r="C37" s="36">
        <v>1358</v>
      </c>
      <c r="D37" s="36">
        <v>1287</v>
      </c>
      <c r="E37" s="36">
        <v>1046</v>
      </c>
      <c r="F37" s="37">
        <v>81.27428127428128</v>
      </c>
      <c r="G37" s="38"/>
      <c r="H37" s="125">
        <v>5.129</v>
      </c>
      <c r="I37" s="126">
        <v>3.536</v>
      </c>
      <c r="J37" s="126">
        <v>2.752</v>
      </c>
      <c r="K37" s="39">
        <v>77.82805429864253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4</v>
      </c>
      <c r="E39" s="36">
        <v>18</v>
      </c>
      <c r="F39" s="37">
        <v>450</v>
      </c>
      <c r="G39" s="38"/>
      <c r="H39" s="125">
        <v>0.005</v>
      </c>
      <c r="I39" s="126">
        <v>0.004</v>
      </c>
      <c r="J39" s="126">
        <v>0.017</v>
      </c>
      <c r="K39" s="39">
        <v>425.00000000000006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11227</v>
      </c>
      <c r="D41" s="28">
        <v>9943</v>
      </c>
      <c r="E41" s="28">
        <v>8600</v>
      </c>
      <c r="F41" s="29"/>
      <c r="G41" s="29"/>
      <c r="H41" s="124">
        <v>23.431</v>
      </c>
      <c r="I41" s="124">
        <v>9.975</v>
      </c>
      <c r="J41" s="124">
        <v>3.483</v>
      </c>
      <c r="K41" s="30"/>
    </row>
    <row r="42" spans="1:11" s="31" customFormat="1" ht="11.25" customHeight="1">
      <c r="A42" s="33" t="s">
        <v>31</v>
      </c>
      <c r="B42" s="27"/>
      <c r="C42" s="28">
        <v>3449</v>
      </c>
      <c r="D42" s="28">
        <v>3744</v>
      </c>
      <c r="E42" s="28">
        <v>3755</v>
      </c>
      <c r="F42" s="29"/>
      <c r="G42" s="29"/>
      <c r="H42" s="124">
        <v>11.238</v>
      </c>
      <c r="I42" s="124">
        <v>8.15</v>
      </c>
      <c r="J42" s="124">
        <v>7.596</v>
      </c>
      <c r="K42" s="30"/>
    </row>
    <row r="43" spans="1:11" s="31" customFormat="1" ht="11.25" customHeight="1">
      <c r="A43" s="33" t="s">
        <v>32</v>
      </c>
      <c r="B43" s="27"/>
      <c r="C43" s="28">
        <v>11421</v>
      </c>
      <c r="D43" s="28">
        <v>9605</v>
      </c>
      <c r="E43" s="28">
        <v>9000</v>
      </c>
      <c r="F43" s="29"/>
      <c r="G43" s="29"/>
      <c r="H43" s="124">
        <v>25.99</v>
      </c>
      <c r="I43" s="124">
        <v>15.078</v>
      </c>
      <c r="J43" s="124">
        <v>14.3</v>
      </c>
      <c r="K43" s="30"/>
    </row>
    <row r="44" spans="1:11" s="31" customFormat="1" ht="11.25" customHeight="1">
      <c r="A44" s="33" t="s">
        <v>33</v>
      </c>
      <c r="B44" s="27"/>
      <c r="C44" s="28">
        <v>14634</v>
      </c>
      <c r="D44" s="28">
        <v>15206</v>
      </c>
      <c r="E44" s="28">
        <v>12642</v>
      </c>
      <c r="F44" s="29"/>
      <c r="G44" s="29"/>
      <c r="H44" s="124">
        <v>45.795</v>
      </c>
      <c r="I44" s="124">
        <v>39.526</v>
      </c>
      <c r="J44" s="124">
        <v>23.707</v>
      </c>
      <c r="K44" s="30"/>
    </row>
    <row r="45" spans="1:11" s="31" customFormat="1" ht="11.25" customHeight="1">
      <c r="A45" s="33" t="s">
        <v>34</v>
      </c>
      <c r="B45" s="27"/>
      <c r="C45" s="28">
        <v>8176</v>
      </c>
      <c r="D45" s="28">
        <v>4701</v>
      </c>
      <c r="E45" s="28">
        <v>7480</v>
      </c>
      <c r="F45" s="29"/>
      <c r="G45" s="29"/>
      <c r="H45" s="124">
        <v>21.232</v>
      </c>
      <c r="I45" s="124">
        <v>9.006</v>
      </c>
      <c r="J45" s="124">
        <v>17.457</v>
      </c>
      <c r="K45" s="30"/>
    </row>
    <row r="46" spans="1:11" s="31" customFormat="1" ht="11.25" customHeight="1">
      <c r="A46" s="33" t="s">
        <v>35</v>
      </c>
      <c r="B46" s="27"/>
      <c r="C46" s="28">
        <v>9296</v>
      </c>
      <c r="D46" s="28">
        <v>7166</v>
      </c>
      <c r="E46" s="28">
        <v>9700</v>
      </c>
      <c r="F46" s="29"/>
      <c r="G46" s="29"/>
      <c r="H46" s="124">
        <v>27.008</v>
      </c>
      <c r="I46" s="124">
        <v>11.838</v>
      </c>
      <c r="J46" s="124">
        <v>11.609</v>
      </c>
      <c r="K46" s="30"/>
    </row>
    <row r="47" spans="1:11" s="31" customFormat="1" ht="11.25" customHeight="1">
      <c r="A47" s="33" t="s">
        <v>36</v>
      </c>
      <c r="B47" s="27"/>
      <c r="C47" s="28">
        <v>12039</v>
      </c>
      <c r="D47" s="28">
        <v>9262</v>
      </c>
      <c r="E47" s="28">
        <v>7200</v>
      </c>
      <c r="F47" s="29"/>
      <c r="G47" s="29"/>
      <c r="H47" s="124">
        <v>37.182</v>
      </c>
      <c r="I47" s="124">
        <v>15.144</v>
      </c>
      <c r="J47" s="124">
        <v>8.539</v>
      </c>
      <c r="K47" s="30"/>
    </row>
    <row r="48" spans="1:11" s="31" customFormat="1" ht="11.25" customHeight="1">
      <c r="A48" s="33" t="s">
        <v>37</v>
      </c>
      <c r="B48" s="27"/>
      <c r="C48" s="28">
        <v>7483</v>
      </c>
      <c r="D48" s="28">
        <v>6922</v>
      </c>
      <c r="E48" s="28">
        <v>6662</v>
      </c>
      <c r="F48" s="29"/>
      <c r="G48" s="29"/>
      <c r="H48" s="124">
        <v>23.277</v>
      </c>
      <c r="I48" s="124">
        <v>12.954</v>
      </c>
      <c r="J48" s="124">
        <v>11.708</v>
      </c>
      <c r="K48" s="30"/>
    </row>
    <row r="49" spans="1:11" s="31" customFormat="1" ht="11.25" customHeight="1">
      <c r="A49" s="33" t="s">
        <v>38</v>
      </c>
      <c r="B49" s="27"/>
      <c r="C49" s="28">
        <v>7693</v>
      </c>
      <c r="D49" s="28">
        <v>4392</v>
      </c>
      <c r="E49" s="28">
        <v>4392</v>
      </c>
      <c r="F49" s="29"/>
      <c r="G49" s="29"/>
      <c r="H49" s="124">
        <v>13.609</v>
      </c>
      <c r="I49" s="124">
        <v>5.074</v>
      </c>
      <c r="J49" s="124">
        <v>4.896</v>
      </c>
      <c r="K49" s="30"/>
    </row>
    <row r="50" spans="1:11" s="22" customFormat="1" ht="11.25" customHeight="1">
      <c r="A50" s="40" t="s">
        <v>39</v>
      </c>
      <c r="B50" s="35"/>
      <c r="C50" s="36">
        <v>85418</v>
      </c>
      <c r="D50" s="36">
        <v>70941</v>
      </c>
      <c r="E50" s="36">
        <v>69431</v>
      </c>
      <c r="F50" s="37">
        <v>97.8714706587164</v>
      </c>
      <c r="G50" s="38"/>
      <c r="H50" s="125">
        <v>228.76199999999997</v>
      </c>
      <c r="I50" s="126">
        <v>126.74500000000002</v>
      </c>
      <c r="J50" s="126">
        <v>103.295</v>
      </c>
      <c r="K50" s="39">
        <v>81.49828395597459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1380</v>
      </c>
      <c r="D52" s="36">
        <v>507</v>
      </c>
      <c r="E52" s="36">
        <v>1458</v>
      </c>
      <c r="F52" s="37">
        <v>287.5739644970414</v>
      </c>
      <c r="G52" s="38"/>
      <c r="H52" s="125">
        <v>1.759</v>
      </c>
      <c r="I52" s="126">
        <v>0.677</v>
      </c>
      <c r="J52" s="126">
        <v>0.34</v>
      </c>
      <c r="K52" s="39">
        <v>50.22156573116691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1536</v>
      </c>
      <c r="D54" s="28">
        <v>1668</v>
      </c>
      <c r="E54" s="28">
        <v>1620</v>
      </c>
      <c r="F54" s="29"/>
      <c r="G54" s="29"/>
      <c r="H54" s="124">
        <v>2.911</v>
      </c>
      <c r="I54" s="124">
        <v>2.699</v>
      </c>
      <c r="J54" s="124">
        <v>1.2</v>
      </c>
      <c r="K54" s="30"/>
    </row>
    <row r="55" spans="1:11" s="31" customFormat="1" ht="11.25" customHeight="1">
      <c r="A55" s="33" t="s">
        <v>42</v>
      </c>
      <c r="B55" s="27"/>
      <c r="C55" s="28">
        <v>1589</v>
      </c>
      <c r="D55" s="28">
        <v>1570</v>
      </c>
      <c r="E55" s="28">
        <v>1567</v>
      </c>
      <c r="F55" s="29"/>
      <c r="G55" s="29"/>
      <c r="H55" s="124">
        <v>2.701</v>
      </c>
      <c r="I55" s="124">
        <v>2.67</v>
      </c>
      <c r="J55" s="124">
        <v>2.766</v>
      </c>
      <c r="K55" s="30"/>
    </row>
    <row r="56" spans="1:11" s="31" customFormat="1" ht="11.25" customHeight="1">
      <c r="A56" s="33" t="s">
        <v>43</v>
      </c>
      <c r="B56" s="27"/>
      <c r="C56" s="28">
        <v>600</v>
      </c>
      <c r="D56" s="28">
        <v>480</v>
      </c>
      <c r="E56" s="28">
        <v>800</v>
      </c>
      <c r="F56" s="29"/>
      <c r="G56" s="29"/>
      <c r="H56" s="124">
        <v>1.49</v>
      </c>
      <c r="I56" s="124">
        <v>0.86</v>
      </c>
      <c r="J56" s="124">
        <v>0.54</v>
      </c>
      <c r="K56" s="30"/>
    </row>
    <row r="57" spans="1:11" s="31" customFormat="1" ht="11.25" customHeight="1">
      <c r="A57" s="33" t="s">
        <v>44</v>
      </c>
      <c r="B57" s="27"/>
      <c r="C57" s="28">
        <v>1794</v>
      </c>
      <c r="D57" s="28">
        <v>1830</v>
      </c>
      <c r="E57" s="28">
        <v>1580</v>
      </c>
      <c r="F57" s="29"/>
      <c r="G57" s="29"/>
      <c r="H57" s="124">
        <v>5.742</v>
      </c>
      <c r="I57" s="124">
        <v>5.056</v>
      </c>
      <c r="J57" s="124">
        <v>2.528</v>
      </c>
      <c r="K57" s="30"/>
    </row>
    <row r="58" spans="1:11" s="31" customFormat="1" ht="11.25" customHeight="1">
      <c r="A58" s="33" t="s">
        <v>45</v>
      </c>
      <c r="B58" s="27"/>
      <c r="C58" s="28">
        <v>7888</v>
      </c>
      <c r="D58" s="28">
        <v>7844</v>
      </c>
      <c r="E58" s="28">
        <v>7675</v>
      </c>
      <c r="F58" s="29"/>
      <c r="G58" s="29"/>
      <c r="H58" s="124">
        <v>12.941</v>
      </c>
      <c r="I58" s="124">
        <v>10.543</v>
      </c>
      <c r="J58" s="124">
        <v>2.528</v>
      </c>
      <c r="K58" s="30"/>
    </row>
    <row r="59" spans="1:11" s="22" customFormat="1" ht="11.25" customHeight="1">
      <c r="A59" s="34" t="s">
        <v>46</v>
      </c>
      <c r="B59" s="35"/>
      <c r="C59" s="36">
        <v>13407</v>
      </c>
      <c r="D59" s="36">
        <v>13392</v>
      </c>
      <c r="E59" s="36">
        <v>13242</v>
      </c>
      <c r="F59" s="37">
        <v>98.87992831541219</v>
      </c>
      <c r="G59" s="38"/>
      <c r="H59" s="125">
        <v>25.785000000000004</v>
      </c>
      <c r="I59" s="126">
        <v>21.828</v>
      </c>
      <c r="J59" s="126">
        <v>9.562000000000001</v>
      </c>
      <c r="K59" s="39">
        <v>43.80612057907276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8</v>
      </c>
      <c r="D61" s="28"/>
      <c r="E61" s="28"/>
      <c r="F61" s="29"/>
      <c r="G61" s="29"/>
      <c r="H61" s="124">
        <v>0.006</v>
      </c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>
        <v>355</v>
      </c>
      <c r="D62" s="28">
        <v>355</v>
      </c>
      <c r="E62" s="28">
        <v>331</v>
      </c>
      <c r="F62" s="29"/>
      <c r="G62" s="29"/>
      <c r="H62" s="124">
        <v>0.446</v>
      </c>
      <c r="I62" s="124">
        <v>0.314</v>
      </c>
      <c r="J62" s="124">
        <v>0.172</v>
      </c>
      <c r="K62" s="30"/>
    </row>
    <row r="63" spans="1:11" s="31" customFormat="1" ht="11.25" customHeight="1">
      <c r="A63" s="33" t="s">
        <v>49</v>
      </c>
      <c r="B63" s="27"/>
      <c r="C63" s="28">
        <v>56</v>
      </c>
      <c r="D63" s="28">
        <v>56</v>
      </c>
      <c r="E63" s="28">
        <v>58</v>
      </c>
      <c r="F63" s="29"/>
      <c r="G63" s="29"/>
      <c r="H63" s="124">
        <v>0.142</v>
      </c>
      <c r="I63" s="124">
        <v>0.1</v>
      </c>
      <c r="J63" s="124">
        <v>0.015</v>
      </c>
      <c r="K63" s="30"/>
    </row>
    <row r="64" spans="1:11" s="22" customFormat="1" ht="11.25" customHeight="1">
      <c r="A64" s="34" t="s">
        <v>50</v>
      </c>
      <c r="B64" s="35"/>
      <c r="C64" s="36">
        <v>419</v>
      </c>
      <c r="D64" s="36">
        <v>411</v>
      </c>
      <c r="E64" s="36">
        <v>389</v>
      </c>
      <c r="F64" s="37">
        <v>94.64720194647202</v>
      </c>
      <c r="G64" s="38"/>
      <c r="H64" s="125">
        <v>0.594</v>
      </c>
      <c r="I64" s="126">
        <v>0.41400000000000003</v>
      </c>
      <c r="J64" s="126">
        <v>0.187</v>
      </c>
      <c r="K64" s="39">
        <v>45.16908212560386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167</v>
      </c>
      <c r="D66" s="36">
        <v>168.67</v>
      </c>
      <c r="E66" s="36">
        <v>120</v>
      </c>
      <c r="F66" s="37">
        <v>71.14483903480169</v>
      </c>
      <c r="G66" s="38"/>
      <c r="H66" s="125">
        <v>0.134</v>
      </c>
      <c r="I66" s="126">
        <v>0.152</v>
      </c>
      <c r="J66" s="126">
        <v>0.045</v>
      </c>
      <c r="K66" s="39">
        <v>29.605263157894736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45</v>
      </c>
      <c r="D68" s="28">
        <v>100</v>
      </c>
      <c r="E68" s="28">
        <v>80</v>
      </c>
      <c r="F68" s="29"/>
      <c r="G68" s="29"/>
      <c r="H68" s="124">
        <v>0.05</v>
      </c>
      <c r="I68" s="124">
        <v>0.085</v>
      </c>
      <c r="J68" s="124">
        <v>0.04</v>
      </c>
      <c r="K68" s="30"/>
    </row>
    <row r="69" spans="1:11" s="31" customFormat="1" ht="11.25" customHeight="1">
      <c r="A69" s="33" t="s">
        <v>53</v>
      </c>
      <c r="B69" s="27"/>
      <c r="C69" s="28">
        <v>66</v>
      </c>
      <c r="D69" s="28">
        <v>50</v>
      </c>
      <c r="E69" s="28">
        <v>45</v>
      </c>
      <c r="F69" s="29"/>
      <c r="G69" s="29"/>
      <c r="H69" s="124">
        <v>0.084</v>
      </c>
      <c r="I69" s="124">
        <v>0.05</v>
      </c>
      <c r="J69" s="124">
        <v>0.025</v>
      </c>
      <c r="K69" s="30"/>
    </row>
    <row r="70" spans="1:11" s="22" customFormat="1" ht="11.25" customHeight="1">
      <c r="A70" s="34" t="s">
        <v>54</v>
      </c>
      <c r="B70" s="35"/>
      <c r="C70" s="36">
        <v>111</v>
      </c>
      <c r="D70" s="36">
        <v>150</v>
      </c>
      <c r="E70" s="36">
        <v>125</v>
      </c>
      <c r="F70" s="37">
        <v>83.33333333333333</v>
      </c>
      <c r="G70" s="38"/>
      <c r="H70" s="125">
        <v>0.134</v>
      </c>
      <c r="I70" s="126">
        <v>0.135</v>
      </c>
      <c r="J70" s="126">
        <v>0.065</v>
      </c>
      <c r="K70" s="39">
        <v>48.148148148148145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254</v>
      </c>
      <c r="D72" s="28">
        <v>142</v>
      </c>
      <c r="E72" s="28">
        <v>142</v>
      </c>
      <c r="F72" s="29"/>
      <c r="G72" s="29"/>
      <c r="H72" s="124">
        <v>0.35</v>
      </c>
      <c r="I72" s="124">
        <v>0.156</v>
      </c>
      <c r="J72" s="124">
        <v>0.156</v>
      </c>
      <c r="K72" s="30"/>
    </row>
    <row r="73" spans="1:11" s="31" customFormat="1" ht="11.25" customHeight="1">
      <c r="A73" s="33" t="s">
        <v>56</v>
      </c>
      <c r="B73" s="27"/>
      <c r="C73" s="28">
        <v>6</v>
      </c>
      <c r="D73" s="28">
        <v>1</v>
      </c>
      <c r="E73" s="28">
        <v>1</v>
      </c>
      <c r="F73" s="29"/>
      <c r="G73" s="29"/>
      <c r="H73" s="124">
        <v>0.006</v>
      </c>
      <c r="I73" s="124">
        <v>0.002</v>
      </c>
      <c r="J73" s="124">
        <v>0.002</v>
      </c>
      <c r="K73" s="30"/>
    </row>
    <row r="74" spans="1:11" s="31" customFormat="1" ht="11.25" customHeight="1">
      <c r="A74" s="33" t="s">
        <v>57</v>
      </c>
      <c r="B74" s="27"/>
      <c r="C74" s="28">
        <v>243</v>
      </c>
      <c r="D74" s="28">
        <v>300</v>
      </c>
      <c r="E74" s="28">
        <v>400</v>
      </c>
      <c r="F74" s="29"/>
      <c r="G74" s="29"/>
      <c r="H74" s="124">
        <v>0.486</v>
      </c>
      <c r="I74" s="124">
        <v>0.45</v>
      </c>
      <c r="J74" s="124">
        <v>0.3</v>
      </c>
      <c r="K74" s="30"/>
    </row>
    <row r="75" spans="1:11" s="31" customFormat="1" ht="11.25" customHeight="1">
      <c r="A75" s="33" t="s">
        <v>58</v>
      </c>
      <c r="B75" s="27"/>
      <c r="C75" s="28">
        <v>494</v>
      </c>
      <c r="D75" s="28">
        <v>337</v>
      </c>
      <c r="E75" s="28">
        <v>420</v>
      </c>
      <c r="F75" s="29"/>
      <c r="G75" s="29"/>
      <c r="H75" s="124">
        <v>0.524</v>
      </c>
      <c r="I75" s="124">
        <v>0.357</v>
      </c>
      <c r="J75" s="124">
        <v>0.42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24">
        <v>0.017</v>
      </c>
      <c r="I76" s="124">
        <v>0.014</v>
      </c>
      <c r="J76" s="124">
        <v>0.014</v>
      </c>
      <c r="K76" s="30"/>
    </row>
    <row r="77" spans="1:11" s="31" customFormat="1" ht="11.25" customHeight="1">
      <c r="A77" s="33" t="s">
        <v>60</v>
      </c>
      <c r="B77" s="27"/>
      <c r="C77" s="28">
        <v>32</v>
      </c>
      <c r="D77" s="28"/>
      <c r="E77" s="28">
        <v>1</v>
      </c>
      <c r="F77" s="29"/>
      <c r="G77" s="29"/>
      <c r="H77" s="124">
        <v>0.046</v>
      </c>
      <c r="I77" s="124"/>
      <c r="J77" s="124">
        <v>0.001</v>
      </c>
      <c r="K77" s="30"/>
    </row>
    <row r="78" spans="1:11" s="31" customFormat="1" ht="11.25" customHeight="1">
      <c r="A78" s="33" t="s">
        <v>61</v>
      </c>
      <c r="B78" s="27"/>
      <c r="C78" s="28">
        <v>2</v>
      </c>
      <c r="D78" s="28">
        <v>22</v>
      </c>
      <c r="E78" s="28">
        <v>22</v>
      </c>
      <c r="F78" s="29"/>
      <c r="G78" s="29"/>
      <c r="H78" s="124">
        <v>0.004</v>
      </c>
      <c r="I78" s="124">
        <v>0.022</v>
      </c>
      <c r="J78" s="124">
        <v>0.013</v>
      </c>
      <c r="K78" s="30"/>
    </row>
    <row r="79" spans="1:11" s="31" customFormat="1" ht="11.25" customHeight="1">
      <c r="A79" s="33" t="s">
        <v>62</v>
      </c>
      <c r="B79" s="27"/>
      <c r="C79" s="28"/>
      <c r="D79" s="28">
        <v>32</v>
      </c>
      <c r="E79" s="28">
        <v>32</v>
      </c>
      <c r="F79" s="29"/>
      <c r="G79" s="29"/>
      <c r="H79" s="124"/>
      <c r="I79" s="124">
        <v>0.035</v>
      </c>
      <c r="J79" s="124">
        <v>0.019</v>
      </c>
      <c r="K79" s="30"/>
    </row>
    <row r="80" spans="1:11" s="22" customFormat="1" ht="11.25" customHeight="1">
      <c r="A80" s="40" t="s">
        <v>63</v>
      </c>
      <c r="B80" s="35"/>
      <c r="C80" s="36">
        <v>1040</v>
      </c>
      <c r="D80" s="36">
        <v>843</v>
      </c>
      <c r="E80" s="36">
        <v>1027</v>
      </c>
      <c r="F80" s="37">
        <v>121.82680901542112</v>
      </c>
      <c r="G80" s="38"/>
      <c r="H80" s="125">
        <v>1.433</v>
      </c>
      <c r="I80" s="126">
        <v>1.0359999999999998</v>
      </c>
      <c r="J80" s="126">
        <v>0.9249999999999999</v>
      </c>
      <c r="K80" s="39">
        <v>89.2857142857143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35</v>
      </c>
      <c r="F82" s="29"/>
      <c r="G82" s="29"/>
      <c r="H82" s="124">
        <v>0.046</v>
      </c>
      <c r="I82" s="124">
        <v>0.046</v>
      </c>
      <c r="J82" s="124">
        <v>0.049</v>
      </c>
      <c r="K82" s="30"/>
    </row>
    <row r="83" spans="1:11" s="31" customFormat="1" ht="11.25" customHeight="1">
      <c r="A83" s="33" t="s">
        <v>65</v>
      </c>
      <c r="B83" s="27"/>
      <c r="C83" s="28">
        <v>68</v>
      </c>
      <c r="D83" s="28">
        <v>68</v>
      </c>
      <c r="E83" s="28">
        <v>67</v>
      </c>
      <c r="F83" s="29"/>
      <c r="G83" s="29"/>
      <c r="H83" s="124">
        <v>0.044</v>
      </c>
      <c r="I83" s="124">
        <v>0.044</v>
      </c>
      <c r="J83" s="124">
        <v>0.048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100</v>
      </c>
      <c r="E84" s="36">
        <v>102</v>
      </c>
      <c r="F84" s="37">
        <v>102</v>
      </c>
      <c r="G84" s="38"/>
      <c r="H84" s="125">
        <v>0.09</v>
      </c>
      <c r="I84" s="126">
        <v>0.09</v>
      </c>
      <c r="J84" s="126">
        <v>0.097</v>
      </c>
      <c r="K84" s="39">
        <v>107.7777777777778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118201</v>
      </c>
      <c r="D87" s="47">
        <v>99825.67</v>
      </c>
      <c r="E87" s="47">
        <v>100017</v>
      </c>
      <c r="F87" s="48">
        <v>100.19166412807448</v>
      </c>
      <c r="G87" s="38"/>
      <c r="H87" s="130">
        <v>303.403</v>
      </c>
      <c r="I87" s="131">
        <v>188.075</v>
      </c>
      <c r="J87" s="131">
        <v>142.29900000000004</v>
      </c>
      <c r="K87" s="48">
        <v>75.66077362754223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42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6631</v>
      </c>
      <c r="D9" s="28">
        <v>7700</v>
      </c>
      <c r="E9" s="28">
        <v>7931</v>
      </c>
      <c r="F9" s="29"/>
      <c r="G9" s="29"/>
      <c r="H9" s="124">
        <v>46.196</v>
      </c>
      <c r="I9" s="124">
        <v>53.34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1913</v>
      </c>
      <c r="D10" s="28">
        <v>2300</v>
      </c>
      <c r="E10" s="28">
        <v>2300</v>
      </c>
      <c r="F10" s="29"/>
      <c r="G10" s="29"/>
      <c r="H10" s="124">
        <v>12.865</v>
      </c>
      <c r="I10" s="124">
        <v>15.157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1917</v>
      </c>
      <c r="D11" s="28">
        <v>1970</v>
      </c>
      <c r="E11" s="28">
        <v>1749</v>
      </c>
      <c r="F11" s="29"/>
      <c r="G11" s="29"/>
      <c r="H11" s="124">
        <v>12.025</v>
      </c>
      <c r="I11" s="124">
        <v>11.82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4805</v>
      </c>
      <c r="D12" s="28">
        <v>5900</v>
      </c>
      <c r="E12" s="28">
        <v>6077</v>
      </c>
      <c r="F12" s="29"/>
      <c r="G12" s="29"/>
      <c r="H12" s="124">
        <v>24.634</v>
      </c>
      <c r="I12" s="124">
        <v>28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15266</v>
      </c>
      <c r="D13" s="36">
        <v>17870</v>
      </c>
      <c r="E13" s="36">
        <v>18057</v>
      </c>
      <c r="F13" s="37">
        <f>IF(AND(D13&gt;0,E13&gt;0),E13*100/D13,"")</f>
        <v>101.0464465584779</v>
      </c>
      <c r="G13" s="38"/>
      <c r="H13" s="125">
        <v>95.72</v>
      </c>
      <c r="I13" s="126">
        <v>108.31700000000001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464</v>
      </c>
      <c r="D15" s="36">
        <v>500</v>
      </c>
      <c r="E15" s="36">
        <v>400</v>
      </c>
      <c r="F15" s="37">
        <v>80</v>
      </c>
      <c r="G15" s="38"/>
      <c r="H15" s="125">
        <v>1.207</v>
      </c>
      <c r="I15" s="126">
        <v>1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>
        <v>3</v>
      </c>
      <c r="E19" s="28">
        <v>5</v>
      </c>
      <c r="F19" s="29"/>
      <c r="G19" s="29"/>
      <c r="H19" s="124">
        <v>0.013</v>
      </c>
      <c r="I19" s="124">
        <v>0.008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99</v>
      </c>
      <c r="D20" s="28">
        <v>99</v>
      </c>
      <c r="E20" s="28">
        <v>99</v>
      </c>
      <c r="F20" s="29"/>
      <c r="G20" s="29"/>
      <c r="H20" s="124">
        <v>0.347</v>
      </c>
      <c r="I20" s="124">
        <v>0.312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71</v>
      </c>
      <c r="D21" s="28">
        <v>71</v>
      </c>
      <c r="E21" s="28">
        <v>73</v>
      </c>
      <c r="F21" s="29"/>
      <c r="G21" s="29"/>
      <c r="H21" s="124">
        <v>0.278</v>
      </c>
      <c r="I21" s="124">
        <v>0.18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173</v>
      </c>
      <c r="D22" s="36">
        <v>173</v>
      </c>
      <c r="E22" s="36">
        <v>177</v>
      </c>
      <c r="F22" s="37">
        <v>102.3121387283237</v>
      </c>
      <c r="G22" s="38"/>
      <c r="H22" s="125">
        <v>0.638</v>
      </c>
      <c r="I22" s="126">
        <v>0.5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16655</v>
      </c>
      <c r="D24" s="36">
        <v>17764</v>
      </c>
      <c r="E24" s="36">
        <v>14500</v>
      </c>
      <c r="F24" s="37">
        <v>81.62575996397207</v>
      </c>
      <c r="G24" s="38"/>
      <c r="H24" s="125">
        <v>198.103</v>
      </c>
      <c r="I24" s="126">
        <v>196.524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388</v>
      </c>
      <c r="D26" s="36">
        <v>260</v>
      </c>
      <c r="E26" s="36">
        <v>260</v>
      </c>
      <c r="F26" s="37">
        <v>100</v>
      </c>
      <c r="G26" s="38"/>
      <c r="H26" s="125">
        <v>4.677</v>
      </c>
      <c r="I26" s="126">
        <v>3.2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71927</v>
      </c>
      <c r="D28" s="28">
        <v>64500</v>
      </c>
      <c r="E28" s="28">
        <v>50000</v>
      </c>
      <c r="F28" s="29"/>
      <c r="G28" s="29"/>
      <c r="H28" s="124">
        <v>1037.664</v>
      </c>
      <c r="I28" s="124">
        <v>800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1990</v>
      </c>
      <c r="D29" s="28">
        <v>2239</v>
      </c>
      <c r="E29" s="28">
        <v>1800</v>
      </c>
      <c r="F29" s="29"/>
      <c r="G29" s="29"/>
      <c r="H29" s="124">
        <v>21.42</v>
      </c>
      <c r="I29" s="124">
        <v>23.8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17797</v>
      </c>
      <c r="D30" s="28">
        <v>18830</v>
      </c>
      <c r="E30" s="28">
        <v>11200</v>
      </c>
      <c r="F30" s="29"/>
      <c r="G30" s="29"/>
      <c r="H30" s="124">
        <v>227.581</v>
      </c>
      <c r="I30" s="124">
        <v>221.834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91714</v>
      </c>
      <c r="D31" s="36">
        <v>85569</v>
      </c>
      <c r="E31" s="36">
        <v>63000</v>
      </c>
      <c r="F31" s="37">
        <v>73.62479402587385</v>
      </c>
      <c r="G31" s="38"/>
      <c r="H31" s="125">
        <v>1286.665</v>
      </c>
      <c r="I31" s="126">
        <v>1045.634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201</v>
      </c>
      <c r="D33" s="28">
        <v>99</v>
      </c>
      <c r="E33" s="28">
        <v>100</v>
      </c>
      <c r="F33" s="29"/>
      <c r="G33" s="29"/>
      <c r="H33" s="124">
        <v>1.175</v>
      </c>
      <c r="I33" s="124">
        <v>0.621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6136</v>
      </c>
      <c r="D34" s="28">
        <v>4908</v>
      </c>
      <c r="E34" s="28">
        <v>5500</v>
      </c>
      <c r="F34" s="29"/>
      <c r="G34" s="29"/>
      <c r="H34" s="124">
        <v>65.206</v>
      </c>
      <c r="I34" s="124">
        <v>60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31459</v>
      </c>
      <c r="D35" s="28">
        <v>35000</v>
      </c>
      <c r="E35" s="28">
        <v>28000</v>
      </c>
      <c r="F35" s="29"/>
      <c r="G35" s="29"/>
      <c r="H35" s="124">
        <v>360.025</v>
      </c>
      <c r="I35" s="124">
        <v>399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23</v>
      </c>
      <c r="D36" s="28">
        <v>44</v>
      </c>
      <c r="E36" s="28">
        <v>44</v>
      </c>
      <c r="F36" s="29"/>
      <c r="G36" s="29"/>
      <c r="H36" s="124">
        <v>0.215</v>
      </c>
      <c r="I36" s="124">
        <v>0.44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37819</v>
      </c>
      <c r="D37" s="36">
        <v>40051</v>
      </c>
      <c r="E37" s="36">
        <v>33644</v>
      </c>
      <c r="F37" s="37">
        <v>84.0028963072083</v>
      </c>
      <c r="G37" s="38"/>
      <c r="H37" s="125">
        <v>426.6209999999999</v>
      </c>
      <c r="I37" s="126">
        <v>460.061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113</v>
      </c>
      <c r="D39" s="36">
        <v>110</v>
      </c>
      <c r="E39" s="36">
        <v>105</v>
      </c>
      <c r="F39" s="37">
        <v>95.45454545454545</v>
      </c>
      <c r="G39" s="38"/>
      <c r="H39" s="125">
        <v>0.624</v>
      </c>
      <c r="I39" s="126">
        <v>0.605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1693</v>
      </c>
      <c r="D41" s="28">
        <v>1073</v>
      </c>
      <c r="E41" s="28">
        <v>1100</v>
      </c>
      <c r="F41" s="29"/>
      <c r="G41" s="29"/>
      <c r="H41" s="124">
        <v>21.052</v>
      </c>
      <c r="I41" s="124">
        <v>14.153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938</v>
      </c>
      <c r="D42" s="28">
        <v>830</v>
      </c>
      <c r="E42" s="28">
        <v>816</v>
      </c>
      <c r="F42" s="29"/>
      <c r="G42" s="29"/>
      <c r="H42" s="124">
        <v>14.062</v>
      </c>
      <c r="I42" s="124">
        <v>9.96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75219</v>
      </c>
      <c r="D43" s="28">
        <v>73715</v>
      </c>
      <c r="E43" s="28">
        <v>74000</v>
      </c>
      <c r="F43" s="29"/>
      <c r="G43" s="29"/>
      <c r="H43" s="124">
        <v>1007.935</v>
      </c>
      <c r="I43" s="124">
        <v>928.809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4202</v>
      </c>
      <c r="D44" s="28">
        <v>656</v>
      </c>
      <c r="E44" s="28">
        <v>580</v>
      </c>
      <c r="F44" s="29"/>
      <c r="G44" s="29"/>
      <c r="H44" s="124">
        <v>49.621</v>
      </c>
      <c r="I44" s="124">
        <v>7.675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17580</v>
      </c>
      <c r="D45" s="28">
        <v>16782</v>
      </c>
      <c r="E45" s="28">
        <v>15500</v>
      </c>
      <c r="F45" s="29"/>
      <c r="G45" s="29"/>
      <c r="H45" s="124">
        <v>235.168</v>
      </c>
      <c r="I45" s="124">
        <v>222.815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34</v>
      </c>
      <c r="D46" s="28">
        <v>24</v>
      </c>
      <c r="E46" s="28">
        <v>20</v>
      </c>
      <c r="F46" s="29"/>
      <c r="G46" s="29"/>
      <c r="H46" s="124">
        <v>0.354</v>
      </c>
      <c r="I46" s="124">
        <v>0.252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113</v>
      </c>
      <c r="D47" s="28">
        <v>33</v>
      </c>
      <c r="E47" s="28">
        <v>80</v>
      </c>
      <c r="F47" s="29"/>
      <c r="G47" s="29"/>
      <c r="H47" s="124">
        <v>1.413</v>
      </c>
      <c r="I47" s="124">
        <v>0.462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6426</v>
      </c>
      <c r="D48" s="28">
        <v>3944</v>
      </c>
      <c r="E48" s="28">
        <v>3800</v>
      </c>
      <c r="F48" s="29"/>
      <c r="G48" s="29"/>
      <c r="H48" s="124">
        <v>86.931</v>
      </c>
      <c r="I48" s="124">
        <v>47.328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15627</v>
      </c>
      <c r="D49" s="28">
        <v>11496</v>
      </c>
      <c r="E49" s="28">
        <v>11496</v>
      </c>
      <c r="F49" s="29"/>
      <c r="G49" s="29"/>
      <c r="H49" s="124">
        <v>214.543</v>
      </c>
      <c r="I49" s="124">
        <v>151.678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121832</v>
      </c>
      <c r="D50" s="36">
        <v>108553</v>
      </c>
      <c r="E50" s="36">
        <v>107392</v>
      </c>
      <c r="F50" s="37">
        <v>98.93047635717114</v>
      </c>
      <c r="G50" s="38"/>
      <c r="H50" s="125">
        <v>1631.0790000000002</v>
      </c>
      <c r="I50" s="126">
        <v>1383.132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4376</v>
      </c>
      <c r="D52" s="36">
        <v>4637</v>
      </c>
      <c r="E52" s="36">
        <v>4637</v>
      </c>
      <c r="F52" s="37">
        <v>100</v>
      </c>
      <c r="G52" s="38"/>
      <c r="H52" s="125">
        <v>52.124</v>
      </c>
      <c r="I52" s="126">
        <v>56.4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8500</v>
      </c>
      <c r="D54" s="28">
        <v>8000</v>
      </c>
      <c r="E54" s="28">
        <v>7800</v>
      </c>
      <c r="F54" s="29"/>
      <c r="G54" s="29"/>
      <c r="H54" s="124">
        <v>119</v>
      </c>
      <c r="I54" s="124">
        <v>114.8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1481</v>
      </c>
      <c r="D55" s="28">
        <v>380</v>
      </c>
      <c r="E55" s="28">
        <v>381</v>
      </c>
      <c r="F55" s="29"/>
      <c r="G55" s="29"/>
      <c r="H55" s="124">
        <v>17.084</v>
      </c>
      <c r="I55" s="124">
        <v>4.788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674</v>
      </c>
      <c r="D56" s="28">
        <v>570</v>
      </c>
      <c r="E56" s="28">
        <v>800</v>
      </c>
      <c r="F56" s="29"/>
      <c r="G56" s="29"/>
      <c r="H56" s="124">
        <v>8.307</v>
      </c>
      <c r="I56" s="124">
        <v>7.1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2843</v>
      </c>
      <c r="D57" s="28">
        <v>2520</v>
      </c>
      <c r="E57" s="28">
        <v>2520</v>
      </c>
      <c r="F57" s="29"/>
      <c r="G57" s="29"/>
      <c r="H57" s="124">
        <v>39.718</v>
      </c>
      <c r="I57" s="124">
        <v>35.28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5002</v>
      </c>
      <c r="D58" s="28">
        <v>5002</v>
      </c>
      <c r="E58" s="28">
        <v>5000</v>
      </c>
      <c r="F58" s="29"/>
      <c r="G58" s="29"/>
      <c r="H58" s="124">
        <v>60.024</v>
      </c>
      <c r="I58" s="124">
        <v>55.022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18500</v>
      </c>
      <c r="D59" s="36">
        <v>16472</v>
      </c>
      <c r="E59" s="36">
        <v>16501</v>
      </c>
      <c r="F59" s="37">
        <v>100.17605633802818</v>
      </c>
      <c r="G59" s="38"/>
      <c r="H59" s="125">
        <v>244.13299999999998</v>
      </c>
      <c r="I59" s="126">
        <v>216.98999999999998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71</v>
      </c>
      <c r="D61" s="28">
        <v>298</v>
      </c>
      <c r="E61" s="28">
        <v>290</v>
      </c>
      <c r="F61" s="29"/>
      <c r="G61" s="29"/>
      <c r="H61" s="124">
        <v>0.852</v>
      </c>
      <c r="I61" s="124">
        <v>3.576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104</v>
      </c>
      <c r="D62" s="28">
        <v>64</v>
      </c>
      <c r="E62" s="28">
        <v>64</v>
      </c>
      <c r="F62" s="29"/>
      <c r="G62" s="29"/>
      <c r="H62" s="124">
        <v>0.347</v>
      </c>
      <c r="I62" s="124">
        <v>0.233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98</v>
      </c>
      <c r="D63" s="28">
        <v>88</v>
      </c>
      <c r="E63" s="28">
        <v>88</v>
      </c>
      <c r="F63" s="29"/>
      <c r="G63" s="29"/>
      <c r="H63" s="124">
        <v>1.372</v>
      </c>
      <c r="I63" s="124">
        <v>1.408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273</v>
      </c>
      <c r="D64" s="36">
        <v>450</v>
      </c>
      <c r="E64" s="36">
        <v>442</v>
      </c>
      <c r="F64" s="37">
        <v>98.22222222222223</v>
      </c>
      <c r="G64" s="38"/>
      <c r="H64" s="125">
        <v>2.5709999999999997</v>
      </c>
      <c r="I64" s="126">
        <v>5.2170000000000005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149</v>
      </c>
      <c r="D66" s="36">
        <v>150</v>
      </c>
      <c r="E66" s="36">
        <v>170</v>
      </c>
      <c r="F66" s="37">
        <v>113.33333333333333</v>
      </c>
      <c r="G66" s="38"/>
      <c r="H66" s="125">
        <v>1.163</v>
      </c>
      <c r="I66" s="126">
        <v>1.5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24340</v>
      </c>
      <c r="D68" s="28">
        <v>8630</v>
      </c>
      <c r="E68" s="28">
        <v>15000</v>
      </c>
      <c r="F68" s="29"/>
      <c r="G68" s="29"/>
      <c r="H68" s="124">
        <v>323.722</v>
      </c>
      <c r="I68" s="124">
        <v>98.65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17849</v>
      </c>
      <c r="D69" s="28">
        <v>11640</v>
      </c>
      <c r="E69" s="28">
        <v>13000</v>
      </c>
      <c r="F69" s="29"/>
      <c r="G69" s="29"/>
      <c r="H69" s="124">
        <v>235.875</v>
      </c>
      <c r="I69" s="124">
        <v>148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42189</v>
      </c>
      <c r="D70" s="36">
        <v>20270</v>
      </c>
      <c r="E70" s="36">
        <v>28000</v>
      </c>
      <c r="F70" s="37">
        <v>138.13517513566848</v>
      </c>
      <c r="G70" s="38"/>
      <c r="H70" s="125">
        <v>559.597</v>
      </c>
      <c r="I70" s="126">
        <v>246.65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7</v>
      </c>
      <c r="D72" s="28">
        <v>14</v>
      </c>
      <c r="E72" s="28"/>
      <c r="F72" s="29"/>
      <c r="G72" s="29"/>
      <c r="H72" s="124">
        <v>0.035</v>
      </c>
      <c r="I72" s="124">
        <v>0.07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2040</v>
      </c>
      <c r="D73" s="28">
        <v>1586</v>
      </c>
      <c r="E73" s="28">
        <v>1890</v>
      </c>
      <c r="F73" s="29"/>
      <c r="G73" s="29"/>
      <c r="H73" s="124">
        <v>24.367</v>
      </c>
      <c r="I73" s="124">
        <v>22.509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683</v>
      </c>
      <c r="D74" s="28">
        <v>126</v>
      </c>
      <c r="E74" s="28">
        <v>100</v>
      </c>
      <c r="F74" s="29"/>
      <c r="G74" s="29"/>
      <c r="H74" s="124">
        <v>8.196</v>
      </c>
      <c r="I74" s="124">
        <v>1.512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2084</v>
      </c>
      <c r="D75" s="28">
        <v>1587</v>
      </c>
      <c r="E75" s="28">
        <v>1500</v>
      </c>
      <c r="F75" s="29"/>
      <c r="G75" s="29"/>
      <c r="H75" s="124">
        <v>23.402</v>
      </c>
      <c r="I75" s="124">
        <v>23.402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70</v>
      </c>
      <c r="D76" s="28">
        <v>30</v>
      </c>
      <c r="E76" s="28">
        <v>40</v>
      </c>
      <c r="F76" s="29"/>
      <c r="G76" s="29"/>
      <c r="H76" s="124">
        <v>0.95</v>
      </c>
      <c r="I76" s="124">
        <v>0.24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571</v>
      </c>
      <c r="D77" s="28">
        <v>87</v>
      </c>
      <c r="E77" s="28">
        <v>45</v>
      </c>
      <c r="F77" s="29"/>
      <c r="G77" s="29"/>
      <c r="H77" s="124">
        <v>6.167</v>
      </c>
      <c r="I77" s="124">
        <v>0.783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160</v>
      </c>
      <c r="D78" s="28">
        <v>177</v>
      </c>
      <c r="E78" s="28">
        <v>177</v>
      </c>
      <c r="F78" s="29"/>
      <c r="G78" s="29"/>
      <c r="H78" s="124">
        <v>1.122</v>
      </c>
      <c r="I78" s="124">
        <v>1.415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2220</v>
      </c>
      <c r="D79" s="28">
        <v>760</v>
      </c>
      <c r="E79" s="28">
        <v>760</v>
      </c>
      <c r="F79" s="29"/>
      <c r="G79" s="29"/>
      <c r="H79" s="124">
        <v>27.35</v>
      </c>
      <c r="I79" s="124">
        <v>7.6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7835</v>
      </c>
      <c r="D80" s="36">
        <v>4367</v>
      </c>
      <c r="E80" s="36">
        <v>4512</v>
      </c>
      <c r="F80" s="37">
        <v>103.32035722463934</v>
      </c>
      <c r="G80" s="38"/>
      <c r="H80" s="125">
        <v>91.589</v>
      </c>
      <c r="I80" s="126">
        <v>57.531000000000006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294</v>
      </c>
      <c r="D82" s="28">
        <v>303</v>
      </c>
      <c r="E82" s="28">
        <v>303</v>
      </c>
      <c r="F82" s="29"/>
      <c r="G82" s="29"/>
      <c r="H82" s="124">
        <v>0.627</v>
      </c>
      <c r="I82" s="124">
        <v>0.641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229</v>
      </c>
      <c r="D83" s="28">
        <v>221</v>
      </c>
      <c r="E83" s="28">
        <v>221</v>
      </c>
      <c r="F83" s="29"/>
      <c r="G83" s="29"/>
      <c r="H83" s="124">
        <v>0.52</v>
      </c>
      <c r="I83" s="124">
        <v>0.514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523</v>
      </c>
      <c r="D84" s="36">
        <v>524</v>
      </c>
      <c r="E84" s="36">
        <v>524</v>
      </c>
      <c r="F84" s="37">
        <v>100</v>
      </c>
      <c r="G84" s="38"/>
      <c r="H84" s="125">
        <v>1.147</v>
      </c>
      <c r="I84" s="126">
        <v>1.155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358269</v>
      </c>
      <c r="D87" s="47">
        <v>317720</v>
      </c>
      <c r="E87" s="47">
        <f>E13+E15+E17+E22+E24+E26+E31+E37+E39+E50+E52+E59+E64+E66+E70+E80+E84</f>
        <v>292321</v>
      </c>
      <c r="F87" s="48">
        <f>IF(AND(D87&gt;0,E87&gt;0),E87*100/D87,"")</f>
        <v>92.0058542112552</v>
      </c>
      <c r="G87" s="38"/>
      <c r="H87" s="130">
        <v>4597.657999999999</v>
      </c>
      <c r="I87" s="131">
        <v>3784.416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438</v>
      </c>
      <c r="D28" s="28">
        <v>325</v>
      </c>
      <c r="E28" s="28">
        <v>300</v>
      </c>
      <c r="F28" s="29"/>
      <c r="G28" s="29"/>
      <c r="H28" s="124">
        <v>1.526</v>
      </c>
      <c r="I28" s="124">
        <v>1.05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175</v>
      </c>
      <c r="D29" s="28">
        <v>139</v>
      </c>
      <c r="E29" s="28">
        <v>90</v>
      </c>
      <c r="F29" s="29"/>
      <c r="G29" s="29"/>
      <c r="H29" s="124">
        <v>0.84</v>
      </c>
      <c r="I29" s="124">
        <v>0.082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223</v>
      </c>
      <c r="D30" s="28">
        <v>196</v>
      </c>
      <c r="E30" s="28">
        <v>180</v>
      </c>
      <c r="F30" s="29"/>
      <c r="G30" s="29"/>
      <c r="H30" s="124">
        <v>1.335</v>
      </c>
      <c r="I30" s="124">
        <v>1.2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836</v>
      </c>
      <c r="D31" s="36">
        <v>660</v>
      </c>
      <c r="E31" s="36">
        <v>570</v>
      </c>
      <c r="F31" s="37">
        <v>86.36363636363636</v>
      </c>
      <c r="G31" s="38"/>
      <c r="H31" s="125">
        <v>3.701</v>
      </c>
      <c r="I31" s="126">
        <v>2.332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>
        <v>288</v>
      </c>
      <c r="D34" s="28">
        <v>220</v>
      </c>
      <c r="E34" s="28">
        <v>150</v>
      </c>
      <c r="F34" s="29"/>
      <c r="G34" s="29"/>
      <c r="H34" s="124">
        <v>1.036</v>
      </c>
      <c r="I34" s="124">
        <v>0.79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192</v>
      </c>
      <c r="D35" s="28">
        <v>210</v>
      </c>
      <c r="E35" s="28">
        <v>240</v>
      </c>
      <c r="F35" s="29"/>
      <c r="G35" s="29"/>
      <c r="H35" s="124">
        <v>1.638</v>
      </c>
      <c r="I35" s="124">
        <v>1.05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54</v>
      </c>
      <c r="D36" s="28">
        <v>50</v>
      </c>
      <c r="E36" s="28">
        <v>54</v>
      </c>
      <c r="F36" s="29"/>
      <c r="G36" s="29"/>
      <c r="H36" s="124">
        <v>0.326</v>
      </c>
      <c r="I36" s="124">
        <v>0.2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534</v>
      </c>
      <c r="D37" s="36">
        <v>480</v>
      </c>
      <c r="E37" s="36">
        <v>444</v>
      </c>
      <c r="F37" s="37">
        <v>92.5</v>
      </c>
      <c r="G37" s="38"/>
      <c r="H37" s="125">
        <v>3</v>
      </c>
      <c r="I37" s="126">
        <v>2.04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21</v>
      </c>
      <c r="D39" s="36"/>
      <c r="E39" s="36">
        <v>20</v>
      </c>
      <c r="F39" s="37"/>
      <c r="G39" s="38"/>
      <c r="H39" s="125">
        <v>0.029</v>
      </c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8</v>
      </c>
      <c r="D43" s="28">
        <v>2</v>
      </c>
      <c r="E43" s="28">
        <v>2</v>
      </c>
      <c r="F43" s="29"/>
      <c r="G43" s="29"/>
      <c r="H43" s="124">
        <v>0.057</v>
      </c>
      <c r="I43" s="124">
        <v>0.013</v>
      </c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10</v>
      </c>
      <c r="D45" s="28">
        <v>9</v>
      </c>
      <c r="E45" s="28">
        <v>10</v>
      </c>
      <c r="F45" s="29"/>
      <c r="G45" s="29"/>
      <c r="H45" s="124">
        <v>0.06</v>
      </c>
      <c r="I45" s="124">
        <v>0.072</v>
      </c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>
        <v>60</v>
      </c>
      <c r="E48" s="28">
        <v>60</v>
      </c>
      <c r="F48" s="29"/>
      <c r="G48" s="29"/>
      <c r="H48" s="124"/>
      <c r="I48" s="124">
        <v>0.3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43</v>
      </c>
      <c r="D49" s="28">
        <v>44</v>
      </c>
      <c r="E49" s="28">
        <v>44</v>
      </c>
      <c r="F49" s="29"/>
      <c r="G49" s="29"/>
      <c r="H49" s="124">
        <v>0.361</v>
      </c>
      <c r="I49" s="124">
        <v>0.339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61</v>
      </c>
      <c r="D50" s="36">
        <v>115</v>
      </c>
      <c r="E50" s="36">
        <v>116</v>
      </c>
      <c r="F50" s="37">
        <v>100.8695652173913</v>
      </c>
      <c r="G50" s="38"/>
      <c r="H50" s="125">
        <v>0.478</v>
      </c>
      <c r="I50" s="126">
        <v>0.724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12</v>
      </c>
      <c r="D52" s="36">
        <v>15</v>
      </c>
      <c r="E52" s="36">
        <v>10</v>
      </c>
      <c r="F52" s="37">
        <v>66.66666666666667</v>
      </c>
      <c r="G52" s="38"/>
      <c r="H52" s="125">
        <v>0.042</v>
      </c>
      <c r="I52" s="126">
        <v>0.027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87</v>
      </c>
      <c r="D54" s="28">
        <v>78</v>
      </c>
      <c r="E54" s="28">
        <v>50</v>
      </c>
      <c r="F54" s="29"/>
      <c r="G54" s="29"/>
      <c r="H54" s="124">
        <v>0.566</v>
      </c>
      <c r="I54" s="124">
        <v>0.484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27</v>
      </c>
      <c r="D55" s="28">
        <v>35</v>
      </c>
      <c r="E55" s="28">
        <v>34</v>
      </c>
      <c r="F55" s="29"/>
      <c r="G55" s="29"/>
      <c r="H55" s="124">
        <v>0.074</v>
      </c>
      <c r="I55" s="124">
        <v>0.087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14</v>
      </c>
      <c r="D56" s="28">
        <v>14</v>
      </c>
      <c r="E56" s="28">
        <v>14</v>
      </c>
      <c r="F56" s="29"/>
      <c r="G56" s="29"/>
      <c r="H56" s="124">
        <v>0.074</v>
      </c>
      <c r="I56" s="124">
        <v>0.07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73</v>
      </c>
      <c r="D57" s="28">
        <v>3</v>
      </c>
      <c r="E57" s="28">
        <v>3</v>
      </c>
      <c r="F57" s="29"/>
      <c r="G57" s="29"/>
      <c r="H57" s="124">
        <v>0.146</v>
      </c>
      <c r="I57" s="124">
        <v>0.006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20</v>
      </c>
      <c r="D58" s="28">
        <v>22</v>
      </c>
      <c r="E58" s="28">
        <v>20</v>
      </c>
      <c r="F58" s="29"/>
      <c r="G58" s="29"/>
      <c r="H58" s="124">
        <v>0.03</v>
      </c>
      <c r="I58" s="124">
        <v>0.028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221</v>
      </c>
      <c r="D59" s="36">
        <v>152</v>
      </c>
      <c r="E59" s="36">
        <v>121</v>
      </c>
      <c r="F59" s="37">
        <v>79.60526315789474</v>
      </c>
      <c r="G59" s="38"/>
      <c r="H59" s="125">
        <v>0.8899999999999999</v>
      </c>
      <c r="I59" s="126">
        <v>0.675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64</v>
      </c>
      <c r="D61" s="28"/>
      <c r="E61" s="28"/>
      <c r="F61" s="29"/>
      <c r="G61" s="29"/>
      <c r="H61" s="124">
        <v>0.284</v>
      </c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>
        <v>40</v>
      </c>
      <c r="D62" s="28">
        <v>41</v>
      </c>
      <c r="E62" s="28">
        <v>41</v>
      </c>
      <c r="F62" s="29"/>
      <c r="G62" s="29"/>
      <c r="H62" s="124">
        <v>0.1</v>
      </c>
      <c r="I62" s="124">
        <v>0.108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4</v>
      </c>
      <c r="D63" s="28">
        <v>3</v>
      </c>
      <c r="E63" s="28">
        <v>3</v>
      </c>
      <c r="F63" s="29"/>
      <c r="G63" s="29"/>
      <c r="H63" s="124"/>
      <c r="I63" s="124">
        <v>0.01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108</v>
      </c>
      <c r="D64" s="36">
        <v>44</v>
      </c>
      <c r="E64" s="36">
        <v>44</v>
      </c>
      <c r="F64" s="37">
        <v>100</v>
      </c>
      <c r="G64" s="38"/>
      <c r="H64" s="125">
        <v>0.384</v>
      </c>
      <c r="I64" s="126">
        <v>0.118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21</v>
      </c>
      <c r="D66" s="36">
        <v>13</v>
      </c>
      <c r="E66" s="36">
        <v>15</v>
      </c>
      <c r="F66" s="37">
        <v>115.38461538461539</v>
      </c>
      <c r="G66" s="38"/>
      <c r="H66" s="125">
        <v>0.08</v>
      </c>
      <c r="I66" s="126">
        <v>0.05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9</v>
      </c>
      <c r="D72" s="28">
        <v>13</v>
      </c>
      <c r="E72" s="28"/>
      <c r="F72" s="29"/>
      <c r="G72" s="29"/>
      <c r="H72" s="124">
        <v>0.016</v>
      </c>
      <c r="I72" s="124">
        <v>0.017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2200</v>
      </c>
      <c r="D73" s="28">
        <v>2973</v>
      </c>
      <c r="E73" s="28">
        <v>1450</v>
      </c>
      <c r="F73" s="29"/>
      <c r="G73" s="29"/>
      <c r="H73" s="124">
        <v>6.241</v>
      </c>
      <c r="I73" s="124">
        <v>6.883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64</v>
      </c>
      <c r="D74" s="28">
        <v>7</v>
      </c>
      <c r="E74" s="28">
        <v>10</v>
      </c>
      <c r="F74" s="29"/>
      <c r="G74" s="29"/>
      <c r="H74" s="124">
        <v>0.416</v>
      </c>
      <c r="I74" s="124">
        <v>0.049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37</v>
      </c>
      <c r="D75" s="28">
        <v>32</v>
      </c>
      <c r="E75" s="28">
        <v>30</v>
      </c>
      <c r="F75" s="29"/>
      <c r="G75" s="29"/>
      <c r="H75" s="124">
        <v>0.182</v>
      </c>
      <c r="I75" s="124">
        <v>0.158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4</v>
      </c>
      <c r="D76" s="28">
        <v>22</v>
      </c>
      <c r="E76" s="28">
        <v>20</v>
      </c>
      <c r="F76" s="29"/>
      <c r="G76" s="29"/>
      <c r="H76" s="124">
        <v>0.008</v>
      </c>
      <c r="I76" s="124">
        <v>0.033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4</v>
      </c>
      <c r="D77" s="28"/>
      <c r="E77" s="28">
        <v>1</v>
      </c>
      <c r="F77" s="29"/>
      <c r="G77" s="29"/>
      <c r="H77" s="124">
        <v>0.011</v>
      </c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>
        <v>7</v>
      </c>
      <c r="D78" s="28">
        <v>4</v>
      </c>
      <c r="E78" s="28">
        <v>4</v>
      </c>
      <c r="F78" s="29"/>
      <c r="G78" s="29"/>
      <c r="H78" s="124">
        <v>0.025</v>
      </c>
      <c r="I78" s="124">
        <v>0.01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195</v>
      </c>
      <c r="D79" s="28">
        <v>210</v>
      </c>
      <c r="E79" s="28">
        <v>210</v>
      </c>
      <c r="F79" s="29"/>
      <c r="G79" s="29"/>
      <c r="H79" s="124">
        <v>0.613</v>
      </c>
      <c r="I79" s="124">
        <v>1.26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2520</v>
      </c>
      <c r="D80" s="36">
        <v>3261</v>
      </c>
      <c r="E80" s="36">
        <v>1725</v>
      </c>
      <c r="F80" s="37">
        <v>52.897884084636615</v>
      </c>
      <c r="G80" s="38"/>
      <c r="H80" s="125">
        <v>7.5120000000000005</v>
      </c>
      <c r="I80" s="126">
        <v>8.410000000000002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4334</v>
      </c>
      <c r="D87" s="47">
        <v>4740</v>
      </c>
      <c r="E87" s="47">
        <v>3065</v>
      </c>
      <c r="F87" s="48">
        <v>64.66244725738396</v>
      </c>
      <c r="G87" s="38"/>
      <c r="H87" s="130">
        <v>16.116</v>
      </c>
      <c r="I87" s="131">
        <v>14.376000000000001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1860</v>
      </c>
      <c r="D24" s="36">
        <v>1710</v>
      </c>
      <c r="E24" s="36">
        <v>1700</v>
      </c>
      <c r="F24" s="37">
        <v>99.41520467836257</v>
      </c>
      <c r="G24" s="38"/>
      <c r="H24" s="125">
        <v>12.563</v>
      </c>
      <c r="I24" s="126">
        <v>10.575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2285</v>
      </c>
      <c r="D28" s="28">
        <v>1527</v>
      </c>
      <c r="E28" s="28">
        <v>1000</v>
      </c>
      <c r="F28" s="29"/>
      <c r="G28" s="29"/>
      <c r="H28" s="124">
        <v>14.672</v>
      </c>
      <c r="I28" s="124">
        <v>8.5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47</v>
      </c>
      <c r="D29" s="28">
        <v>48</v>
      </c>
      <c r="E29" s="28">
        <v>48</v>
      </c>
      <c r="F29" s="29"/>
      <c r="G29" s="29"/>
      <c r="H29" s="124">
        <v>0.185</v>
      </c>
      <c r="I29" s="124">
        <v>0.148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1641</v>
      </c>
      <c r="D30" s="28">
        <v>1437</v>
      </c>
      <c r="E30" s="28">
        <v>1000</v>
      </c>
      <c r="F30" s="29"/>
      <c r="G30" s="29"/>
      <c r="H30" s="124">
        <v>9.56</v>
      </c>
      <c r="I30" s="124">
        <v>8.37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3973</v>
      </c>
      <c r="D31" s="36">
        <v>3012</v>
      </c>
      <c r="E31" s="36">
        <v>2048</v>
      </c>
      <c r="F31" s="37">
        <v>67.99468791500664</v>
      </c>
      <c r="G31" s="38"/>
      <c r="H31" s="125">
        <v>24.417</v>
      </c>
      <c r="I31" s="126">
        <v>17.018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>
        <v>1103</v>
      </c>
      <c r="D34" s="28">
        <v>1104</v>
      </c>
      <c r="E34" s="28">
        <v>600</v>
      </c>
      <c r="F34" s="29"/>
      <c r="G34" s="29"/>
      <c r="H34" s="124">
        <v>4.976</v>
      </c>
      <c r="I34" s="124">
        <v>4.98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36</v>
      </c>
      <c r="E35" s="28">
        <v>36</v>
      </c>
      <c r="F35" s="29"/>
      <c r="G35" s="29"/>
      <c r="H35" s="124">
        <v>0.311</v>
      </c>
      <c r="I35" s="124">
        <v>0.25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19840</v>
      </c>
      <c r="D36" s="28">
        <v>19840</v>
      </c>
      <c r="E36" s="28">
        <v>19856</v>
      </c>
      <c r="F36" s="29"/>
      <c r="G36" s="29"/>
      <c r="H36" s="124">
        <v>129.119</v>
      </c>
      <c r="I36" s="124">
        <v>122.252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20979</v>
      </c>
      <c r="D37" s="36">
        <v>20980</v>
      </c>
      <c r="E37" s="36">
        <v>20492</v>
      </c>
      <c r="F37" s="37">
        <v>97.67397521448999</v>
      </c>
      <c r="G37" s="38"/>
      <c r="H37" s="125">
        <v>134.406</v>
      </c>
      <c r="I37" s="126">
        <v>127.482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26</v>
      </c>
      <c r="D39" s="36">
        <v>30</v>
      </c>
      <c r="E39" s="36">
        <v>25</v>
      </c>
      <c r="F39" s="37">
        <v>83.33333333333333</v>
      </c>
      <c r="G39" s="38"/>
      <c r="H39" s="125">
        <v>0.065</v>
      </c>
      <c r="I39" s="126">
        <v>0.07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106</v>
      </c>
      <c r="D54" s="28">
        <v>70</v>
      </c>
      <c r="E54" s="28">
        <v>100</v>
      </c>
      <c r="F54" s="29"/>
      <c r="G54" s="29"/>
      <c r="H54" s="124">
        <v>0.551</v>
      </c>
      <c r="I54" s="124">
        <v>0.35</v>
      </c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>
        <v>1</v>
      </c>
      <c r="E58" s="28">
        <v>1</v>
      </c>
      <c r="F58" s="29"/>
      <c r="G58" s="29"/>
      <c r="H58" s="124"/>
      <c r="I58" s="124">
        <v>3.6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106</v>
      </c>
      <c r="D59" s="36">
        <v>71</v>
      </c>
      <c r="E59" s="36">
        <v>101</v>
      </c>
      <c r="F59" s="37">
        <v>142.25352112676057</v>
      </c>
      <c r="G59" s="38"/>
      <c r="H59" s="125">
        <v>0.551</v>
      </c>
      <c r="I59" s="126">
        <v>3.95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435</v>
      </c>
      <c r="D61" s="28">
        <v>430</v>
      </c>
      <c r="E61" s="28">
        <v>430</v>
      </c>
      <c r="F61" s="29"/>
      <c r="G61" s="29"/>
      <c r="H61" s="124">
        <v>1.193</v>
      </c>
      <c r="I61" s="124">
        <v>1.051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153</v>
      </c>
      <c r="D62" s="28">
        <v>148</v>
      </c>
      <c r="E62" s="28">
        <v>148</v>
      </c>
      <c r="F62" s="29"/>
      <c r="G62" s="29"/>
      <c r="H62" s="124">
        <v>1.19</v>
      </c>
      <c r="I62" s="124">
        <v>1.154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14694</v>
      </c>
      <c r="D63" s="28">
        <v>14694</v>
      </c>
      <c r="E63" s="28">
        <v>14459</v>
      </c>
      <c r="F63" s="29"/>
      <c r="G63" s="29"/>
      <c r="H63" s="124">
        <v>113.128</v>
      </c>
      <c r="I63" s="124">
        <v>115.505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15282</v>
      </c>
      <c r="D64" s="36">
        <v>15272</v>
      </c>
      <c r="E64" s="36">
        <v>15037</v>
      </c>
      <c r="F64" s="37">
        <v>98.4612362493452</v>
      </c>
      <c r="G64" s="38"/>
      <c r="H64" s="125">
        <v>115.511</v>
      </c>
      <c r="I64" s="126">
        <v>117.71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415</v>
      </c>
      <c r="D66" s="36">
        <v>358</v>
      </c>
      <c r="E66" s="36">
        <v>420</v>
      </c>
      <c r="F66" s="37">
        <v>117.31843575418995</v>
      </c>
      <c r="G66" s="38"/>
      <c r="H66" s="125">
        <v>1.885</v>
      </c>
      <c r="I66" s="126">
        <v>1.75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16354</v>
      </c>
      <c r="D68" s="28">
        <v>1000</v>
      </c>
      <c r="E68" s="28">
        <v>8000</v>
      </c>
      <c r="F68" s="29"/>
      <c r="G68" s="29"/>
      <c r="H68" s="124">
        <v>119.384</v>
      </c>
      <c r="I68" s="124">
        <v>6.5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4731</v>
      </c>
      <c r="D69" s="28">
        <v>1100</v>
      </c>
      <c r="E69" s="28">
        <v>2400</v>
      </c>
      <c r="F69" s="29"/>
      <c r="G69" s="29"/>
      <c r="H69" s="124">
        <v>33.566</v>
      </c>
      <c r="I69" s="124">
        <v>7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21085</v>
      </c>
      <c r="D70" s="36">
        <v>2100</v>
      </c>
      <c r="E70" s="36">
        <v>10400</v>
      </c>
      <c r="F70" s="37">
        <v>495.23809523809524</v>
      </c>
      <c r="G70" s="38"/>
      <c r="H70" s="125">
        <v>152.95</v>
      </c>
      <c r="I70" s="126">
        <v>13.5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>
        <v>1551</v>
      </c>
      <c r="D73" s="28">
        <v>1163</v>
      </c>
      <c r="E73" s="28">
        <v>1200</v>
      </c>
      <c r="F73" s="29"/>
      <c r="G73" s="29"/>
      <c r="H73" s="124">
        <v>11.673</v>
      </c>
      <c r="I73" s="124">
        <v>8.525</v>
      </c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/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>
        <v>17</v>
      </c>
      <c r="D76" s="28">
        <v>12</v>
      </c>
      <c r="E76" s="28">
        <v>12</v>
      </c>
      <c r="F76" s="29"/>
      <c r="G76" s="29"/>
      <c r="H76" s="124">
        <v>0.151</v>
      </c>
      <c r="I76" s="124">
        <v>0.114</v>
      </c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>
        <v>19384</v>
      </c>
      <c r="D79" s="28">
        <v>11520</v>
      </c>
      <c r="E79" s="28">
        <v>6000</v>
      </c>
      <c r="F79" s="29"/>
      <c r="G79" s="29"/>
      <c r="H79" s="124">
        <v>170.18</v>
      </c>
      <c r="I79" s="124">
        <v>80.64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20952</v>
      </c>
      <c r="D80" s="36">
        <v>12695</v>
      </c>
      <c r="E80" s="36">
        <v>7212</v>
      </c>
      <c r="F80" s="37">
        <v>56.80976762504923</v>
      </c>
      <c r="G80" s="38"/>
      <c r="H80" s="125">
        <v>182.00400000000002</v>
      </c>
      <c r="I80" s="126">
        <v>89.279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84678</v>
      </c>
      <c r="D87" s="47">
        <v>56228</v>
      </c>
      <c r="E87" s="47">
        <v>57435</v>
      </c>
      <c r="F87" s="48">
        <v>102.14661734367219</v>
      </c>
      <c r="G87" s="38"/>
      <c r="H87" s="130">
        <v>624.3520000000001</v>
      </c>
      <c r="I87" s="131">
        <v>381.33399999999995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860</v>
      </c>
      <c r="D9" s="28">
        <v>887</v>
      </c>
      <c r="E9" s="28">
        <v>887</v>
      </c>
      <c r="F9" s="29"/>
      <c r="G9" s="29"/>
      <c r="H9" s="124">
        <v>1.954</v>
      </c>
      <c r="I9" s="124">
        <v>1.833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518</v>
      </c>
      <c r="D10" s="28">
        <v>662</v>
      </c>
      <c r="E10" s="28">
        <v>355</v>
      </c>
      <c r="F10" s="29"/>
      <c r="G10" s="29"/>
      <c r="H10" s="124">
        <v>1.35</v>
      </c>
      <c r="I10" s="124">
        <v>1.125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219</v>
      </c>
      <c r="D11" s="28">
        <v>225</v>
      </c>
      <c r="E11" s="28">
        <v>69</v>
      </c>
      <c r="F11" s="29"/>
      <c r="G11" s="29"/>
      <c r="H11" s="124">
        <v>0.269</v>
      </c>
      <c r="I11" s="124">
        <v>0.298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242</v>
      </c>
      <c r="D12" s="28">
        <v>284</v>
      </c>
      <c r="E12" s="28">
        <v>68</v>
      </c>
      <c r="F12" s="29"/>
      <c r="G12" s="29"/>
      <c r="H12" s="124">
        <v>0.422</v>
      </c>
      <c r="I12" s="124">
        <v>0.562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1839</v>
      </c>
      <c r="D13" s="36">
        <v>2058</v>
      </c>
      <c r="E13" s="36">
        <v>1379</v>
      </c>
      <c r="F13" s="37">
        <v>67.00680272108843</v>
      </c>
      <c r="G13" s="38"/>
      <c r="H13" s="125">
        <v>3.9950000000000006</v>
      </c>
      <c r="I13" s="126">
        <v>3.8180000000000005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1048</v>
      </c>
      <c r="D15" s="36">
        <v>1050</v>
      </c>
      <c r="E15" s="36">
        <v>1040</v>
      </c>
      <c r="F15" s="37">
        <v>99.04761904761905</v>
      </c>
      <c r="G15" s="38"/>
      <c r="H15" s="125">
        <v>0.638</v>
      </c>
      <c r="I15" s="126">
        <v>0.525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4</v>
      </c>
      <c r="D17" s="36">
        <v>4</v>
      </c>
      <c r="E17" s="36">
        <v>2</v>
      </c>
      <c r="F17" s="37">
        <v>50</v>
      </c>
      <c r="G17" s="38"/>
      <c r="H17" s="125">
        <v>0.008</v>
      </c>
      <c r="I17" s="126">
        <v>0.008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281</v>
      </c>
      <c r="D19" s="28">
        <v>271</v>
      </c>
      <c r="E19" s="28">
        <v>300</v>
      </c>
      <c r="F19" s="29"/>
      <c r="G19" s="29"/>
      <c r="H19" s="124">
        <v>0.577</v>
      </c>
      <c r="I19" s="124">
        <v>0.325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280</v>
      </c>
      <c r="D20" s="28">
        <v>280</v>
      </c>
      <c r="E20" s="28">
        <v>280</v>
      </c>
      <c r="F20" s="29"/>
      <c r="G20" s="29"/>
      <c r="H20" s="124">
        <v>0.277</v>
      </c>
      <c r="I20" s="124">
        <v>0.196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231</v>
      </c>
      <c r="D21" s="28">
        <v>225</v>
      </c>
      <c r="E21" s="28">
        <v>225</v>
      </c>
      <c r="F21" s="29"/>
      <c r="G21" s="29"/>
      <c r="H21" s="124">
        <v>0.18</v>
      </c>
      <c r="I21" s="124">
        <v>0.16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792</v>
      </c>
      <c r="D22" s="36">
        <v>776</v>
      </c>
      <c r="E22" s="36">
        <v>805</v>
      </c>
      <c r="F22" s="37">
        <v>103.73711340206185</v>
      </c>
      <c r="G22" s="38"/>
      <c r="H22" s="125">
        <v>1.034</v>
      </c>
      <c r="I22" s="126">
        <v>0.681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99</v>
      </c>
      <c r="D24" s="36">
        <v>104</v>
      </c>
      <c r="E24" s="36">
        <v>100</v>
      </c>
      <c r="F24" s="37">
        <v>96.15384615384616</v>
      </c>
      <c r="G24" s="38"/>
      <c r="H24" s="125">
        <v>0.196</v>
      </c>
      <c r="I24" s="126">
        <v>0.189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152</v>
      </c>
      <c r="D26" s="36">
        <v>175</v>
      </c>
      <c r="E26" s="36">
        <v>175</v>
      </c>
      <c r="F26" s="37">
        <v>100</v>
      </c>
      <c r="G26" s="38"/>
      <c r="H26" s="125">
        <v>0.251</v>
      </c>
      <c r="I26" s="126">
        <v>0.3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>
        <v>1</v>
      </c>
      <c r="E28" s="28">
        <v>1</v>
      </c>
      <c r="F28" s="29"/>
      <c r="G28" s="29"/>
      <c r="H28" s="124"/>
      <c r="I28" s="124">
        <v>0.002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1</v>
      </c>
      <c r="E29" s="28"/>
      <c r="F29" s="29"/>
      <c r="G29" s="29"/>
      <c r="H29" s="124">
        <v>0.002</v>
      </c>
      <c r="I29" s="124">
        <v>0.001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10</v>
      </c>
      <c r="D30" s="28">
        <v>98</v>
      </c>
      <c r="E30" s="28">
        <v>200</v>
      </c>
      <c r="F30" s="29"/>
      <c r="G30" s="29"/>
      <c r="H30" s="124">
        <v>0.016</v>
      </c>
      <c r="I30" s="124">
        <v>0.218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11</v>
      </c>
      <c r="D31" s="36">
        <v>100</v>
      </c>
      <c r="E31" s="36">
        <v>201</v>
      </c>
      <c r="F31" s="37">
        <v>201</v>
      </c>
      <c r="G31" s="38"/>
      <c r="H31" s="125">
        <v>0.018000000000000002</v>
      </c>
      <c r="I31" s="126">
        <v>0.221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154</v>
      </c>
      <c r="D33" s="28">
        <v>120</v>
      </c>
      <c r="E33" s="28">
        <v>130</v>
      </c>
      <c r="F33" s="29"/>
      <c r="G33" s="29"/>
      <c r="H33" s="124">
        <v>0.183</v>
      </c>
      <c r="I33" s="124">
        <v>0.164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61</v>
      </c>
      <c r="D34" s="28">
        <v>65</v>
      </c>
      <c r="E34" s="28">
        <v>68</v>
      </c>
      <c r="F34" s="29"/>
      <c r="G34" s="29"/>
      <c r="H34" s="124">
        <v>0.115</v>
      </c>
      <c r="I34" s="124">
        <v>0.122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4</v>
      </c>
      <c r="D35" s="28">
        <v>3</v>
      </c>
      <c r="E35" s="28">
        <v>2</v>
      </c>
      <c r="F35" s="29"/>
      <c r="G35" s="29"/>
      <c r="H35" s="124">
        <v>0.007</v>
      </c>
      <c r="I35" s="124">
        <v>0.004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11</v>
      </c>
      <c r="D36" s="28">
        <v>11</v>
      </c>
      <c r="E36" s="28">
        <v>11</v>
      </c>
      <c r="F36" s="29"/>
      <c r="G36" s="29"/>
      <c r="H36" s="124">
        <v>0.014</v>
      </c>
      <c r="I36" s="124">
        <v>0.011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230</v>
      </c>
      <c r="D37" s="36">
        <v>199</v>
      </c>
      <c r="E37" s="36">
        <v>211</v>
      </c>
      <c r="F37" s="37">
        <v>106.03015075376885</v>
      </c>
      <c r="G37" s="38"/>
      <c r="H37" s="125">
        <v>0.319</v>
      </c>
      <c r="I37" s="126">
        <v>0.30100000000000005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</v>
      </c>
      <c r="D39" s="36"/>
      <c r="E39" s="36"/>
      <c r="F39" s="37"/>
      <c r="G39" s="38"/>
      <c r="H39" s="125">
        <v>0.002</v>
      </c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88</v>
      </c>
      <c r="D41" s="28">
        <v>77</v>
      </c>
      <c r="E41" s="28">
        <v>80</v>
      </c>
      <c r="F41" s="29"/>
      <c r="G41" s="29"/>
      <c r="H41" s="124">
        <v>0.164</v>
      </c>
      <c r="I41" s="124">
        <v>0.097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248</v>
      </c>
      <c r="D42" s="28">
        <v>215</v>
      </c>
      <c r="E42" s="28">
        <v>179</v>
      </c>
      <c r="F42" s="29"/>
      <c r="G42" s="29"/>
      <c r="H42" s="124">
        <v>0.496</v>
      </c>
      <c r="I42" s="124">
        <v>0.301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4250</v>
      </c>
      <c r="D43" s="28">
        <v>3186</v>
      </c>
      <c r="E43" s="28">
        <v>3000</v>
      </c>
      <c r="F43" s="29"/>
      <c r="G43" s="29"/>
      <c r="H43" s="124">
        <v>10.625</v>
      </c>
      <c r="I43" s="124">
        <v>6.213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110</v>
      </c>
      <c r="D44" s="28">
        <v>55</v>
      </c>
      <c r="E44" s="28">
        <v>55</v>
      </c>
      <c r="F44" s="29"/>
      <c r="G44" s="29"/>
      <c r="H44" s="124">
        <v>0.22</v>
      </c>
      <c r="I44" s="124">
        <v>0.069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59</v>
      </c>
      <c r="D45" s="28">
        <v>67</v>
      </c>
      <c r="E45" s="28">
        <v>70</v>
      </c>
      <c r="F45" s="29"/>
      <c r="G45" s="29"/>
      <c r="H45" s="124">
        <v>0.089</v>
      </c>
      <c r="I45" s="124">
        <v>0.201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26</v>
      </c>
      <c r="D46" s="28">
        <v>12</v>
      </c>
      <c r="E46" s="28">
        <v>12</v>
      </c>
      <c r="F46" s="29"/>
      <c r="G46" s="29"/>
      <c r="H46" s="124">
        <v>0.049</v>
      </c>
      <c r="I46" s="124">
        <v>0.023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>
        <v>2</v>
      </c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20</v>
      </c>
      <c r="D48" s="28">
        <v>3</v>
      </c>
      <c r="E48" s="28">
        <v>3</v>
      </c>
      <c r="F48" s="29"/>
      <c r="G48" s="29"/>
      <c r="H48" s="124">
        <v>0.05</v>
      </c>
      <c r="I48" s="124">
        <v>0.008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77</v>
      </c>
      <c r="D49" s="28">
        <v>56</v>
      </c>
      <c r="E49" s="28">
        <v>56</v>
      </c>
      <c r="F49" s="29"/>
      <c r="G49" s="29"/>
      <c r="H49" s="124">
        <v>0.154</v>
      </c>
      <c r="I49" s="124">
        <v>0.112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4878</v>
      </c>
      <c r="D50" s="36">
        <v>3673</v>
      </c>
      <c r="E50" s="36">
        <v>3455</v>
      </c>
      <c r="F50" s="37">
        <v>94.0647971685271</v>
      </c>
      <c r="G50" s="38"/>
      <c r="H50" s="125">
        <v>11.847000000000001</v>
      </c>
      <c r="I50" s="126">
        <v>7.023999999999999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>
        <v>1</v>
      </c>
      <c r="E52" s="36"/>
      <c r="F52" s="37"/>
      <c r="G52" s="38"/>
      <c r="H52" s="125"/>
      <c r="I52" s="126">
        <v>0.001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12</v>
      </c>
      <c r="D54" s="28">
        <v>10</v>
      </c>
      <c r="E54" s="28">
        <v>10</v>
      </c>
      <c r="F54" s="29"/>
      <c r="G54" s="29"/>
      <c r="H54" s="124">
        <v>0.023</v>
      </c>
      <c r="I54" s="124">
        <v>0.021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3</v>
      </c>
      <c r="D55" s="28">
        <v>2</v>
      </c>
      <c r="E55" s="28">
        <v>2</v>
      </c>
      <c r="F55" s="29"/>
      <c r="G55" s="29"/>
      <c r="H55" s="124">
        <v>0.002</v>
      </c>
      <c r="I55" s="124">
        <v>0.001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7</v>
      </c>
      <c r="D56" s="28">
        <v>10</v>
      </c>
      <c r="E56" s="28">
        <v>6.57</v>
      </c>
      <c r="F56" s="29"/>
      <c r="G56" s="29"/>
      <c r="H56" s="124">
        <v>0.005</v>
      </c>
      <c r="I56" s="124">
        <v>0.008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2</v>
      </c>
      <c r="D57" s="28"/>
      <c r="E57" s="28"/>
      <c r="F57" s="29"/>
      <c r="G57" s="29"/>
      <c r="H57" s="124">
        <v>0.002</v>
      </c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4">
        <v>0.001</v>
      </c>
      <c r="I58" s="124">
        <v>0.001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25</v>
      </c>
      <c r="D59" s="36">
        <v>23</v>
      </c>
      <c r="E59" s="36">
        <v>19.57</v>
      </c>
      <c r="F59" s="37">
        <v>85.08695652173913</v>
      </c>
      <c r="G59" s="38"/>
      <c r="H59" s="125">
        <v>0.033</v>
      </c>
      <c r="I59" s="126">
        <v>0.031000000000000003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3</v>
      </c>
      <c r="D61" s="28"/>
      <c r="E61" s="28"/>
      <c r="F61" s="29"/>
      <c r="G61" s="29"/>
      <c r="H61" s="124">
        <v>0.006</v>
      </c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/>
      <c r="E64" s="36"/>
      <c r="F64" s="37"/>
      <c r="G64" s="38"/>
      <c r="H64" s="125">
        <v>0.006</v>
      </c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7</v>
      </c>
      <c r="D66" s="36">
        <v>3</v>
      </c>
      <c r="E66" s="36">
        <v>8</v>
      </c>
      <c r="F66" s="37">
        <v>266.6666666666667</v>
      </c>
      <c r="G66" s="38"/>
      <c r="H66" s="125">
        <v>0.006</v>
      </c>
      <c r="I66" s="126">
        <v>0.006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>
        <v>10</v>
      </c>
      <c r="D73" s="28"/>
      <c r="E73" s="28">
        <v>20</v>
      </c>
      <c r="F73" s="29"/>
      <c r="G73" s="29"/>
      <c r="H73" s="124">
        <v>0.008</v>
      </c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84</v>
      </c>
      <c r="D75" s="28">
        <v>149</v>
      </c>
      <c r="E75" s="28">
        <v>50</v>
      </c>
      <c r="F75" s="29"/>
      <c r="G75" s="29"/>
      <c r="H75" s="124">
        <v>0.051</v>
      </c>
      <c r="I75" s="124">
        <v>0.09</v>
      </c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>
        <v>1</v>
      </c>
      <c r="D78" s="28">
        <v>30</v>
      </c>
      <c r="E78" s="28">
        <v>30</v>
      </c>
      <c r="F78" s="29"/>
      <c r="G78" s="29"/>
      <c r="H78" s="124">
        <v>0.001</v>
      </c>
      <c r="I78" s="124">
        <v>0.027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16</v>
      </c>
      <c r="D79" s="28">
        <v>15</v>
      </c>
      <c r="E79" s="28">
        <v>15</v>
      </c>
      <c r="F79" s="29"/>
      <c r="G79" s="29"/>
      <c r="H79" s="124">
        <v>0.011</v>
      </c>
      <c r="I79" s="124">
        <v>0.009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111</v>
      </c>
      <c r="D80" s="36">
        <v>194</v>
      </c>
      <c r="E80" s="36">
        <v>115</v>
      </c>
      <c r="F80" s="37">
        <v>59.27835051546392</v>
      </c>
      <c r="G80" s="38"/>
      <c r="H80" s="125">
        <v>0.071</v>
      </c>
      <c r="I80" s="126">
        <v>0.126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42</v>
      </c>
      <c r="D82" s="28">
        <v>42</v>
      </c>
      <c r="E82" s="28">
        <v>42</v>
      </c>
      <c r="F82" s="29"/>
      <c r="G82" s="29"/>
      <c r="H82" s="124">
        <v>0.039</v>
      </c>
      <c r="I82" s="124">
        <v>0.039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65</v>
      </c>
      <c r="D83" s="28">
        <v>65</v>
      </c>
      <c r="E83" s="28">
        <v>65</v>
      </c>
      <c r="F83" s="29"/>
      <c r="G83" s="29"/>
      <c r="H83" s="124">
        <v>0.058</v>
      </c>
      <c r="I83" s="124">
        <v>0.058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107</v>
      </c>
      <c r="D84" s="36">
        <v>107</v>
      </c>
      <c r="E84" s="36">
        <v>107</v>
      </c>
      <c r="F84" s="37">
        <v>100</v>
      </c>
      <c r="G84" s="38"/>
      <c r="H84" s="125">
        <v>0.097</v>
      </c>
      <c r="I84" s="126">
        <v>0.097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9307</v>
      </c>
      <c r="D87" s="47">
        <v>8467</v>
      </c>
      <c r="E87" s="47">
        <v>7617.57</v>
      </c>
      <c r="F87" s="48">
        <v>89.96775717491437</v>
      </c>
      <c r="G87" s="38"/>
      <c r="H87" s="130">
        <v>18.521000000000004</v>
      </c>
      <c r="I87" s="131">
        <v>13.328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</v>
      </c>
      <c r="D9" s="28">
        <v>34</v>
      </c>
      <c r="E9" s="28">
        <v>25</v>
      </c>
      <c r="F9" s="29"/>
      <c r="G9" s="29"/>
      <c r="H9" s="124">
        <v>0.041</v>
      </c>
      <c r="I9" s="124">
        <v>0.136</v>
      </c>
      <c r="J9" s="124">
        <v>0.169</v>
      </c>
      <c r="K9" s="30"/>
    </row>
    <row r="10" spans="1:11" s="31" customFormat="1" ht="11.25" customHeight="1">
      <c r="A10" s="33" t="s">
        <v>8</v>
      </c>
      <c r="B10" s="27"/>
      <c r="C10" s="28">
        <v>4</v>
      </c>
      <c r="D10" s="28">
        <v>35</v>
      </c>
      <c r="E10" s="28">
        <v>35</v>
      </c>
      <c r="F10" s="29"/>
      <c r="G10" s="29"/>
      <c r="H10" s="124">
        <v>0.005</v>
      </c>
      <c r="I10" s="124">
        <v>0.15</v>
      </c>
      <c r="J10" s="124">
        <v>0.097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>
        <v>22</v>
      </c>
      <c r="D13" s="36">
        <v>69</v>
      </c>
      <c r="E13" s="36">
        <v>60</v>
      </c>
      <c r="F13" s="37">
        <v>86.95652173913044</v>
      </c>
      <c r="G13" s="38"/>
      <c r="H13" s="125">
        <v>0.046</v>
      </c>
      <c r="I13" s="126">
        <v>0.28600000000000003</v>
      </c>
      <c r="J13" s="126">
        <v>0.266</v>
      </c>
      <c r="K13" s="39">
        <v>93.006993006993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356</v>
      </c>
      <c r="D19" s="28">
        <v>395</v>
      </c>
      <c r="E19" s="28">
        <v>331</v>
      </c>
      <c r="F19" s="29"/>
      <c r="G19" s="29"/>
      <c r="H19" s="124">
        <v>0.925</v>
      </c>
      <c r="I19" s="124">
        <v>0.48</v>
      </c>
      <c r="J19" s="124">
        <v>1.1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4">
        <v>0.001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4">
        <v>0.006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362</v>
      </c>
      <c r="D22" s="36">
        <v>395</v>
      </c>
      <c r="E22" s="36">
        <v>331</v>
      </c>
      <c r="F22" s="37">
        <v>83.79746835443038</v>
      </c>
      <c r="G22" s="38"/>
      <c r="H22" s="125">
        <v>0.932</v>
      </c>
      <c r="I22" s="126">
        <v>0.48</v>
      </c>
      <c r="J22" s="126">
        <v>1.1</v>
      </c>
      <c r="K22" s="39">
        <v>229.1666666666667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2135</v>
      </c>
      <c r="D24" s="36">
        <v>1719</v>
      </c>
      <c r="E24" s="36">
        <v>3000</v>
      </c>
      <c r="F24" s="37">
        <v>174.52006980802793</v>
      </c>
      <c r="G24" s="38"/>
      <c r="H24" s="125">
        <v>4.406</v>
      </c>
      <c r="I24" s="126">
        <v>2.161</v>
      </c>
      <c r="J24" s="126">
        <v>2</v>
      </c>
      <c r="K24" s="39">
        <v>92.5497454881999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14</v>
      </c>
      <c r="D26" s="36">
        <v>10</v>
      </c>
      <c r="E26" s="36">
        <v>10</v>
      </c>
      <c r="F26" s="37">
        <v>100</v>
      </c>
      <c r="G26" s="38"/>
      <c r="H26" s="125">
        <v>0.034</v>
      </c>
      <c r="I26" s="126">
        <v>0.015</v>
      </c>
      <c r="J26" s="126">
        <v>0.015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2085</v>
      </c>
      <c r="D28" s="28">
        <v>2125</v>
      </c>
      <c r="E28" s="28">
        <v>2100</v>
      </c>
      <c r="F28" s="29"/>
      <c r="G28" s="29"/>
      <c r="H28" s="124">
        <v>3.313</v>
      </c>
      <c r="I28" s="124">
        <v>3.3</v>
      </c>
      <c r="J28" s="124">
        <v>3.1</v>
      </c>
      <c r="K28" s="30"/>
    </row>
    <row r="29" spans="1:11" s="31" customFormat="1" ht="11.25" customHeight="1">
      <c r="A29" s="33" t="s">
        <v>21</v>
      </c>
      <c r="B29" s="27"/>
      <c r="C29" s="28">
        <v>4</v>
      </c>
      <c r="D29" s="28">
        <v>12</v>
      </c>
      <c r="E29" s="28">
        <v>14</v>
      </c>
      <c r="F29" s="29"/>
      <c r="G29" s="29"/>
      <c r="H29" s="124">
        <v>0.002</v>
      </c>
      <c r="I29" s="124">
        <v>0.002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403</v>
      </c>
      <c r="D30" s="28">
        <v>407</v>
      </c>
      <c r="E30" s="28">
        <v>400</v>
      </c>
      <c r="F30" s="29"/>
      <c r="G30" s="29"/>
      <c r="H30" s="124">
        <v>0.954</v>
      </c>
      <c r="I30" s="124">
        <v>0.952</v>
      </c>
      <c r="J30" s="124">
        <v>0.19</v>
      </c>
      <c r="K30" s="30"/>
    </row>
    <row r="31" spans="1:11" s="22" customFormat="1" ht="11.25" customHeight="1">
      <c r="A31" s="40" t="s">
        <v>23</v>
      </c>
      <c r="B31" s="35"/>
      <c r="C31" s="36">
        <v>2492</v>
      </c>
      <c r="D31" s="36">
        <v>2544</v>
      </c>
      <c r="E31" s="36">
        <v>2514</v>
      </c>
      <c r="F31" s="37">
        <v>98.82075471698113</v>
      </c>
      <c r="G31" s="38"/>
      <c r="H31" s="125">
        <v>4.269</v>
      </c>
      <c r="I31" s="126">
        <v>4.254</v>
      </c>
      <c r="J31" s="126">
        <v>3.29</v>
      </c>
      <c r="K31" s="39">
        <v>77.33897508227551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442</v>
      </c>
      <c r="D33" s="28">
        <v>339</v>
      </c>
      <c r="E33" s="28">
        <v>250</v>
      </c>
      <c r="F33" s="29"/>
      <c r="G33" s="29"/>
      <c r="H33" s="124">
        <v>0.368</v>
      </c>
      <c r="I33" s="124">
        <v>0.284</v>
      </c>
      <c r="J33" s="124">
        <v>0.16</v>
      </c>
      <c r="K33" s="30"/>
    </row>
    <row r="34" spans="1:11" s="31" customFormat="1" ht="11.25" customHeight="1">
      <c r="A34" s="33" t="s">
        <v>25</v>
      </c>
      <c r="B34" s="27"/>
      <c r="C34" s="28">
        <v>438</v>
      </c>
      <c r="D34" s="28">
        <v>300</v>
      </c>
      <c r="E34" s="28">
        <v>68</v>
      </c>
      <c r="F34" s="29"/>
      <c r="G34" s="29"/>
      <c r="H34" s="124">
        <v>0.872</v>
      </c>
      <c r="I34" s="124">
        <v>0.595</v>
      </c>
      <c r="J34" s="124">
        <v>0.45</v>
      </c>
      <c r="K34" s="30"/>
    </row>
    <row r="35" spans="1:11" s="31" customFormat="1" ht="11.25" customHeight="1">
      <c r="A35" s="33" t="s">
        <v>26</v>
      </c>
      <c r="B35" s="27"/>
      <c r="C35" s="28">
        <v>104</v>
      </c>
      <c r="D35" s="28">
        <v>72</v>
      </c>
      <c r="E35" s="28">
        <v>26</v>
      </c>
      <c r="F35" s="29"/>
      <c r="G35" s="29"/>
      <c r="H35" s="124">
        <v>0.198</v>
      </c>
      <c r="I35" s="124">
        <v>0.13</v>
      </c>
      <c r="J35" s="124">
        <v>0.007</v>
      </c>
      <c r="K35" s="30"/>
    </row>
    <row r="36" spans="1:11" s="31" customFormat="1" ht="11.25" customHeight="1">
      <c r="A36" s="33" t="s">
        <v>27</v>
      </c>
      <c r="B36" s="27"/>
      <c r="C36" s="28">
        <v>57</v>
      </c>
      <c r="D36" s="28">
        <v>57</v>
      </c>
      <c r="E36" s="28">
        <v>53</v>
      </c>
      <c r="F36" s="29"/>
      <c r="G36" s="29"/>
      <c r="H36" s="124">
        <v>0.084</v>
      </c>
      <c r="I36" s="124">
        <v>0.063</v>
      </c>
      <c r="J36" s="124">
        <v>0.011</v>
      </c>
      <c r="K36" s="30"/>
    </row>
    <row r="37" spans="1:11" s="22" customFormat="1" ht="11.25" customHeight="1">
      <c r="A37" s="34" t="s">
        <v>28</v>
      </c>
      <c r="B37" s="35"/>
      <c r="C37" s="36">
        <v>1041</v>
      </c>
      <c r="D37" s="36">
        <v>768</v>
      </c>
      <c r="E37" s="36">
        <v>397</v>
      </c>
      <c r="F37" s="37">
        <v>51.692708333333336</v>
      </c>
      <c r="G37" s="38"/>
      <c r="H37" s="125">
        <v>1.522</v>
      </c>
      <c r="I37" s="126">
        <v>1.0719999999999998</v>
      </c>
      <c r="J37" s="126">
        <v>0.628</v>
      </c>
      <c r="K37" s="39">
        <v>58.58208955223881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1891</v>
      </c>
      <c r="D39" s="36">
        <v>1800</v>
      </c>
      <c r="E39" s="36">
        <v>1500</v>
      </c>
      <c r="F39" s="37">
        <v>83.33333333333333</v>
      </c>
      <c r="G39" s="38"/>
      <c r="H39" s="125">
        <v>1.683</v>
      </c>
      <c r="I39" s="126">
        <v>1.6</v>
      </c>
      <c r="J39" s="126">
        <v>0.9</v>
      </c>
      <c r="K39" s="39">
        <v>56.25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>
        <v>138</v>
      </c>
      <c r="D42" s="28">
        <v>181</v>
      </c>
      <c r="E42" s="28">
        <v>226</v>
      </c>
      <c r="F42" s="29"/>
      <c r="G42" s="29"/>
      <c r="H42" s="124">
        <v>0.426</v>
      </c>
      <c r="I42" s="124">
        <v>0.442</v>
      </c>
      <c r="J42" s="124">
        <v>0.365</v>
      </c>
      <c r="K42" s="30"/>
    </row>
    <row r="43" spans="1:11" s="31" customFormat="1" ht="11.25" customHeight="1">
      <c r="A43" s="33" t="s">
        <v>32</v>
      </c>
      <c r="B43" s="27"/>
      <c r="C43" s="28">
        <v>28</v>
      </c>
      <c r="D43" s="28">
        <v>6</v>
      </c>
      <c r="E43" s="28"/>
      <c r="F43" s="29"/>
      <c r="G43" s="29"/>
      <c r="H43" s="124">
        <v>0.062</v>
      </c>
      <c r="I43" s="124">
        <v>0.002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11</v>
      </c>
      <c r="D44" s="28"/>
      <c r="E44" s="28">
        <v>30</v>
      </c>
      <c r="F44" s="29"/>
      <c r="G44" s="29"/>
      <c r="H44" s="124">
        <v>0.01</v>
      </c>
      <c r="I44" s="124"/>
      <c r="J44" s="124">
        <v>0.027</v>
      </c>
      <c r="K44" s="30"/>
    </row>
    <row r="45" spans="1:11" s="31" customFormat="1" ht="11.25" customHeight="1">
      <c r="A45" s="33" t="s">
        <v>34</v>
      </c>
      <c r="B45" s="27"/>
      <c r="C45" s="28"/>
      <c r="D45" s="28">
        <v>9</v>
      </c>
      <c r="E45" s="28">
        <v>9</v>
      </c>
      <c r="F45" s="29"/>
      <c r="G45" s="29"/>
      <c r="H45" s="124"/>
      <c r="I45" s="124">
        <v>0.014</v>
      </c>
      <c r="J45" s="124">
        <v>0.011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7</v>
      </c>
      <c r="E46" s="28"/>
      <c r="F46" s="29"/>
      <c r="G46" s="29"/>
      <c r="H46" s="124"/>
      <c r="I46" s="124">
        <v>0.004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5</v>
      </c>
      <c r="D47" s="28">
        <v>2</v>
      </c>
      <c r="E47" s="28"/>
      <c r="F47" s="29"/>
      <c r="G47" s="29"/>
      <c r="H47" s="124">
        <v>0.003</v>
      </c>
      <c r="I47" s="124">
        <v>0.014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4</v>
      </c>
      <c r="D48" s="28">
        <v>15</v>
      </c>
      <c r="E48" s="28"/>
      <c r="F48" s="29"/>
      <c r="G48" s="29"/>
      <c r="H48" s="124">
        <v>0.004</v>
      </c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>
        <v>48</v>
      </c>
      <c r="E49" s="28">
        <v>48</v>
      </c>
      <c r="F49" s="29"/>
      <c r="G49" s="29"/>
      <c r="H49" s="124"/>
      <c r="I49" s="124">
        <v>0.005</v>
      </c>
      <c r="J49" s="124">
        <v>0.072</v>
      </c>
      <c r="K49" s="30"/>
    </row>
    <row r="50" spans="1:11" s="22" customFormat="1" ht="11.25" customHeight="1">
      <c r="A50" s="40" t="s">
        <v>39</v>
      </c>
      <c r="B50" s="35"/>
      <c r="C50" s="36">
        <v>186</v>
      </c>
      <c r="D50" s="36">
        <v>268</v>
      </c>
      <c r="E50" s="36">
        <v>313</v>
      </c>
      <c r="F50" s="37">
        <v>116.7910447761194</v>
      </c>
      <c r="G50" s="38"/>
      <c r="H50" s="125">
        <v>0.505</v>
      </c>
      <c r="I50" s="126">
        <v>0.48100000000000004</v>
      </c>
      <c r="J50" s="126">
        <v>0.47500000000000003</v>
      </c>
      <c r="K50" s="39">
        <v>98.75259875259874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52</v>
      </c>
      <c r="D52" s="36">
        <v>54</v>
      </c>
      <c r="E52" s="36">
        <v>54</v>
      </c>
      <c r="F52" s="37">
        <v>100</v>
      </c>
      <c r="G52" s="38"/>
      <c r="H52" s="125">
        <v>0.023</v>
      </c>
      <c r="I52" s="126">
        <v>0.024</v>
      </c>
      <c r="J52" s="126">
        <v>0.024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45</v>
      </c>
      <c r="D54" s="28">
        <v>35</v>
      </c>
      <c r="E54" s="28">
        <v>40</v>
      </c>
      <c r="F54" s="29"/>
      <c r="G54" s="29"/>
      <c r="H54" s="124">
        <v>0.09</v>
      </c>
      <c r="I54" s="124">
        <v>0.077</v>
      </c>
      <c r="J54" s="124">
        <v>0.08</v>
      </c>
      <c r="K54" s="30"/>
    </row>
    <row r="55" spans="1:11" s="31" customFormat="1" ht="11.25" customHeight="1">
      <c r="A55" s="33" t="s">
        <v>42</v>
      </c>
      <c r="B55" s="27"/>
      <c r="C55" s="28">
        <v>118</v>
      </c>
      <c r="D55" s="28">
        <v>118</v>
      </c>
      <c r="E55" s="28">
        <v>83</v>
      </c>
      <c r="F55" s="29"/>
      <c r="G55" s="29"/>
      <c r="H55" s="124">
        <v>0.11</v>
      </c>
      <c r="I55" s="124">
        <v>0.11</v>
      </c>
      <c r="J55" s="124">
        <v>0.075</v>
      </c>
      <c r="K55" s="30"/>
    </row>
    <row r="56" spans="1:11" s="31" customFormat="1" ht="11.25" customHeight="1">
      <c r="A56" s="33" t="s">
        <v>43</v>
      </c>
      <c r="B56" s="27"/>
      <c r="C56" s="28">
        <v>106</v>
      </c>
      <c r="D56" s="28">
        <v>16</v>
      </c>
      <c r="E56" s="28">
        <v>50</v>
      </c>
      <c r="F56" s="29"/>
      <c r="G56" s="29"/>
      <c r="H56" s="124">
        <v>0.082</v>
      </c>
      <c r="I56" s="124">
        <v>0.011</v>
      </c>
      <c r="J56" s="124">
        <v>0.012</v>
      </c>
      <c r="K56" s="30"/>
    </row>
    <row r="57" spans="1:11" s="31" customFormat="1" ht="11.25" customHeight="1">
      <c r="A57" s="33" t="s">
        <v>44</v>
      </c>
      <c r="B57" s="27"/>
      <c r="C57" s="28">
        <v>10</v>
      </c>
      <c r="D57" s="28"/>
      <c r="E57" s="28">
        <v>51</v>
      </c>
      <c r="F57" s="29"/>
      <c r="G57" s="29"/>
      <c r="H57" s="124">
        <v>0.018</v>
      </c>
      <c r="I57" s="124"/>
      <c r="J57" s="124">
        <v>0.076</v>
      </c>
      <c r="K57" s="30"/>
    </row>
    <row r="58" spans="1:11" s="31" customFormat="1" ht="11.25" customHeight="1">
      <c r="A58" s="33" t="s">
        <v>45</v>
      </c>
      <c r="B58" s="27"/>
      <c r="C58" s="28">
        <v>13</v>
      </c>
      <c r="D58" s="28">
        <v>3</v>
      </c>
      <c r="E58" s="28">
        <v>15</v>
      </c>
      <c r="F58" s="29"/>
      <c r="G58" s="29"/>
      <c r="H58" s="124">
        <v>0.008</v>
      </c>
      <c r="I58" s="124">
        <v>0.002</v>
      </c>
      <c r="J58" s="124">
        <v>0.002</v>
      </c>
      <c r="K58" s="30"/>
    </row>
    <row r="59" spans="1:11" s="22" customFormat="1" ht="11.25" customHeight="1">
      <c r="A59" s="34" t="s">
        <v>46</v>
      </c>
      <c r="B59" s="35"/>
      <c r="C59" s="36">
        <v>292</v>
      </c>
      <c r="D59" s="36">
        <v>172</v>
      </c>
      <c r="E59" s="36">
        <v>239</v>
      </c>
      <c r="F59" s="37">
        <v>138.95348837209303</v>
      </c>
      <c r="G59" s="38"/>
      <c r="H59" s="125">
        <v>0.30800000000000005</v>
      </c>
      <c r="I59" s="126">
        <v>0.2</v>
      </c>
      <c r="J59" s="126">
        <v>0.245</v>
      </c>
      <c r="K59" s="39">
        <v>122.5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4</v>
      </c>
      <c r="D61" s="28"/>
      <c r="E61" s="28"/>
      <c r="F61" s="29"/>
      <c r="G61" s="29"/>
      <c r="H61" s="124">
        <v>0.003</v>
      </c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>
        <v>4</v>
      </c>
      <c r="D64" s="36"/>
      <c r="E64" s="36"/>
      <c r="F64" s="37"/>
      <c r="G64" s="38"/>
      <c r="H64" s="125">
        <v>0.003</v>
      </c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2</v>
      </c>
      <c r="D66" s="36">
        <v>96</v>
      </c>
      <c r="E66" s="36">
        <v>2</v>
      </c>
      <c r="F66" s="37">
        <v>2.0833333333333335</v>
      </c>
      <c r="G66" s="38"/>
      <c r="H66" s="125">
        <v>0.003</v>
      </c>
      <c r="I66" s="126">
        <v>0.108</v>
      </c>
      <c r="J66" s="126">
        <v>0.003</v>
      </c>
      <c r="K66" s="39">
        <v>2.7777777777777777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450</v>
      </c>
      <c r="D68" s="28">
        <v>550</v>
      </c>
      <c r="E68" s="28">
        <v>500</v>
      </c>
      <c r="F68" s="29"/>
      <c r="G68" s="29"/>
      <c r="H68" s="124">
        <v>0.274</v>
      </c>
      <c r="I68" s="124">
        <v>0.5</v>
      </c>
      <c r="J68" s="124">
        <v>0.5</v>
      </c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>
        <v>10</v>
      </c>
      <c r="E69" s="28">
        <v>10</v>
      </c>
      <c r="F69" s="29"/>
      <c r="G69" s="29"/>
      <c r="H69" s="124">
        <v>0.001</v>
      </c>
      <c r="I69" s="124">
        <v>0.009</v>
      </c>
      <c r="J69" s="124">
        <v>0.01</v>
      </c>
      <c r="K69" s="30"/>
    </row>
    <row r="70" spans="1:11" s="22" customFormat="1" ht="11.25" customHeight="1">
      <c r="A70" s="34" t="s">
        <v>54</v>
      </c>
      <c r="B70" s="35"/>
      <c r="C70" s="36">
        <v>451</v>
      </c>
      <c r="D70" s="36">
        <v>560</v>
      </c>
      <c r="E70" s="36">
        <v>510</v>
      </c>
      <c r="F70" s="37">
        <v>91.07142857142857</v>
      </c>
      <c r="G70" s="38"/>
      <c r="H70" s="125">
        <v>0.275</v>
      </c>
      <c r="I70" s="126">
        <v>0.509</v>
      </c>
      <c r="J70" s="126">
        <v>0.51</v>
      </c>
      <c r="K70" s="39">
        <v>100.19646365422396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23</v>
      </c>
      <c r="E72" s="28">
        <v>23</v>
      </c>
      <c r="F72" s="29"/>
      <c r="G72" s="29"/>
      <c r="H72" s="124">
        <v>0.024</v>
      </c>
      <c r="I72" s="124">
        <v>0.026</v>
      </c>
      <c r="J72" s="124">
        <v>0.026</v>
      </c>
      <c r="K72" s="30"/>
    </row>
    <row r="73" spans="1:11" s="31" customFormat="1" ht="11.25" customHeight="1">
      <c r="A73" s="33" t="s">
        <v>56</v>
      </c>
      <c r="B73" s="27"/>
      <c r="C73" s="28">
        <v>2430</v>
      </c>
      <c r="D73" s="28">
        <v>1801</v>
      </c>
      <c r="E73" s="28">
        <v>2420</v>
      </c>
      <c r="F73" s="29"/>
      <c r="G73" s="29"/>
      <c r="H73" s="124">
        <v>1.193</v>
      </c>
      <c r="I73" s="124">
        <v>3.479</v>
      </c>
      <c r="J73" s="124">
        <v>3.41</v>
      </c>
      <c r="K73" s="30"/>
    </row>
    <row r="74" spans="1:11" s="31" customFormat="1" ht="11.25" customHeight="1">
      <c r="A74" s="33" t="s">
        <v>57</v>
      </c>
      <c r="B74" s="27"/>
      <c r="C74" s="28">
        <v>3006</v>
      </c>
      <c r="D74" s="28">
        <v>2621</v>
      </c>
      <c r="E74" s="28">
        <v>2700</v>
      </c>
      <c r="F74" s="29"/>
      <c r="G74" s="29"/>
      <c r="H74" s="124">
        <v>3.207</v>
      </c>
      <c r="I74" s="124">
        <v>2.569</v>
      </c>
      <c r="J74" s="124">
        <v>2.265</v>
      </c>
      <c r="K74" s="30"/>
    </row>
    <row r="75" spans="1:11" s="31" customFormat="1" ht="11.25" customHeight="1">
      <c r="A75" s="33" t="s">
        <v>58</v>
      </c>
      <c r="B75" s="27"/>
      <c r="C75" s="28">
        <v>302</v>
      </c>
      <c r="D75" s="28">
        <v>210</v>
      </c>
      <c r="E75" s="28">
        <v>295</v>
      </c>
      <c r="F75" s="29"/>
      <c r="G75" s="29"/>
      <c r="H75" s="124">
        <v>0.304</v>
      </c>
      <c r="I75" s="124">
        <v>0.211</v>
      </c>
      <c r="J75" s="124">
        <v>0.296</v>
      </c>
      <c r="K75" s="30"/>
    </row>
    <row r="76" spans="1:11" s="31" customFormat="1" ht="11.25" customHeight="1">
      <c r="A76" s="33" t="s">
        <v>59</v>
      </c>
      <c r="B76" s="27"/>
      <c r="C76" s="28">
        <v>201</v>
      </c>
      <c r="D76" s="28">
        <v>130</v>
      </c>
      <c r="E76" s="28">
        <v>130</v>
      </c>
      <c r="F76" s="29"/>
      <c r="G76" s="29"/>
      <c r="H76" s="124">
        <v>0.301</v>
      </c>
      <c r="I76" s="124">
        <v>0.13</v>
      </c>
      <c r="J76" s="124">
        <v>0.13</v>
      </c>
      <c r="K76" s="30"/>
    </row>
    <row r="77" spans="1:11" s="31" customFormat="1" ht="11.25" customHeight="1">
      <c r="A77" s="33" t="s">
        <v>60</v>
      </c>
      <c r="B77" s="27"/>
      <c r="C77" s="28">
        <v>261</v>
      </c>
      <c r="D77" s="28">
        <v>321</v>
      </c>
      <c r="E77" s="28">
        <v>188</v>
      </c>
      <c r="F77" s="29"/>
      <c r="G77" s="29"/>
      <c r="H77" s="124">
        <v>0.161</v>
      </c>
      <c r="I77" s="124">
        <v>0.185</v>
      </c>
      <c r="J77" s="124">
        <v>0.108</v>
      </c>
      <c r="K77" s="30"/>
    </row>
    <row r="78" spans="1:11" s="31" customFormat="1" ht="11.25" customHeight="1">
      <c r="A78" s="33" t="s">
        <v>61</v>
      </c>
      <c r="B78" s="27"/>
      <c r="C78" s="28">
        <v>927</v>
      </c>
      <c r="D78" s="28">
        <v>681</v>
      </c>
      <c r="E78" s="28">
        <v>600</v>
      </c>
      <c r="F78" s="29"/>
      <c r="G78" s="29"/>
      <c r="H78" s="124">
        <v>1.112</v>
      </c>
      <c r="I78" s="124">
        <v>0.68</v>
      </c>
      <c r="J78" s="124">
        <v>0.22</v>
      </c>
      <c r="K78" s="30"/>
    </row>
    <row r="79" spans="1:11" s="31" customFormat="1" ht="11.25" customHeight="1">
      <c r="A79" s="33" t="s">
        <v>62</v>
      </c>
      <c r="B79" s="27"/>
      <c r="C79" s="28">
        <v>5730</v>
      </c>
      <c r="D79" s="28">
        <v>4200</v>
      </c>
      <c r="E79" s="28">
        <v>4200</v>
      </c>
      <c r="F79" s="29"/>
      <c r="G79" s="29"/>
      <c r="H79" s="124">
        <v>3.535</v>
      </c>
      <c r="I79" s="124">
        <v>3.78</v>
      </c>
      <c r="J79" s="124">
        <v>3.78</v>
      </c>
      <c r="K79" s="30"/>
    </row>
    <row r="80" spans="1:11" s="22" customFormat="1" ht="11.25" customHeight="1">
      <c r="A80" s="40" t="s">
        <v>63</v>
      </c>
      <c r="B80" s="35"/>
      <c r="C80" s="36">
        <v>12875</v>
      </c>
      <c r="D80" s="36">
        <v>9987</v>
      </c>
      <c r="E80" s="36">
        <v>10556</v>
      </c>
      <c r="F80" s="37">
        <v>105.6974066286172</v>
      </c>
      <c r="G80" s="38"/>
      <c r="H80" s="125">
        <v>9.837</v>
      </c>
      <c r="I80" s="126">
        <v>11.059999999999999</v>
      </c>
      <c r="J80" s="126">
        <v>10.235</v>
      </c>
      <c r="K80" s="39">
        <v>92.54068716094034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16</v>
      </c>
      <c r="D82" s="28">
        <v>16</v>
      </c>
      <c r="E82" s="28">
        <v>16</v>
      </c>
      <c r="F82" s="29"/>
      <c r="G82" s="29"/>
      <c r="H82" s="124">
        <v>0.015</v>
      </c>
      <c r="I82" s="124">
        <v>0.015</v>
      </c>
      <c r="J82" s="124">
        <v>0.015</v>
      </c>
      <c r="K82" s="30"/>
    </row>
    <row r="83" spans="1:11" s="31" customFormat="1" ht="11.25" customHeight="1">
      <c r="A83" s="33" t="s">
        <v>65</v>
      </c>
      <c r="B83" s="27"/>
      <c r="C83" s="28">
        <v>36</v>
      </c>
      <c r="D83" s="28">
        <v>36</v>
      </c>
      <c r="E83" s="28">
        <v>35</v>
      </c>
      <c r="F83" s="29"/>
      <c r="G83" s="29"/>
      <c r="H83" s="124">
        <v>0.023</v>
      </c>
      <c r="I83" s="124">
        <v>0.023</v>
      </c>
      <c r="J83" s="124">
        <v>0.024</v>
      </c>
      <c r="K83" s="30"/>
    </row>
    <row r="84" spans="1:11" s="22" customFormat="1" ht="11.25" customHeight="1">
      <c r="A84" s="34" t="s">
        <v>66</v>
      </c>
      <c r="B84" s="35"/>
      <c r="C84" s="36">
        <v>52</v>
      </c>
      <c r="D84" s="36">
        <v>52</v>
      </c>
      <c r="E84" s="36">
        <v>51</v>
      </c>
      <c r="F84" s="37">
        <v>98.07692307692308</v>
      </c>
      <c r="G84" s="38"/>
      <c r="H84" s="125">
        <v>0.038</v>
      </c>
      <c r="I84" s="126">
        <v>0.038</v>
      </c>
      <c r="J84" s="126">
        <v>0.039</v>
      </c>
      <c r="K84" s="39">
        <v>102.63157894736842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21871</v>
      </c>
      <c r="D87" s="47">
        <v>18494</v>
      </c>
      <c r="E87" s="47">
        <v>19537</v>
      </c>
      <c r="F87" s="48">
        <v>105.63966691900076</v>
      </c>
      <c r="G87" s="38"/>
      <c r="H87" s="130">
        <v>23.884</v>
      </c>
      <c r="I87" s="131">
        <v>22.287999999999997</v>
      </c>
      <c r="J87" s="131">
        <v>19.706</v>
      </c>
      <c r="K87" s="48">
        <v>88.41529073941135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1</v>
      </c>
      <c r="F9" s="29"/>
      <c r="G9" s="29"/>
      <c r="H9" s="124"/>
      <c r="I9" s="124"/>
      <c r="J9" s="124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1</v>
      </c>
      <c r="F13" s="37"/>
      <c r="G13" s="38"/>
      <c r="H13" s="125"/>
      <c r="I13" s="126"/>
      <c r="J13" s="126">
        <v>0.001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25</v>
      </c>
      <c r="D19" s="28">
        <v>36</v>
      </c>
      <c r="E19" s="28">
        <v>36</v>
      </c>
      <c r="F19" s="29"/>
      <c r="G19" s="29"/>
      <c r="H19" s="124">
        <v>0.032</v>
      </c>
      <c r="I19" s="124">
        <v>0.04</v>
      </c>
      <c r="J19" s="124">
        <v>0.045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4">
        <v>0.001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26</v>
      </c>
      <c r="D22" s="36">
        <v>36</v>
      </c>
      <c r="E22" s="36">
        <v>36</v>
      </c>
      <c r="F22" s="37">
        <v>100</v>
      </c>
      <c r="G22" s="38"/>
      <c r="H22" s="125">
        <v>0.033</v>
      </c>
      <c r="I22" s="126">
        <v>0.04</v>
      </c>
      <c r="J22" s="126">
        <v>0.045</v>
      </c>
      <c r="K22" s="39">
        <v>112.5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51</v>
      </c>
      <c r="D24" s="36">
        <v>74</v>
      </c>
      <c r="E24" s="36">
        <v>75</v>
      </c>
      <c r="F24" s="37">
        <v>101.35135135135135</v>
      </c>
      <c r="G24" s="38"/>
      <c r="H24" s="125">
        <v>0.044</v>
      </c>
      <c r="I24" s="126">
        <v>0.055</v>
      </c>
      <c r="J24" s="126">
        <v>0.05</v>
      </c>
      <c r="K24" s="39">
        <v>90.9090909090909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4</v>
      </c>
      <c r="D26" s="36">
        <v>4</v>
      </c>
      <c r="E26" s="36">
        <v>4</v>
      </c>
      <c r="F26" s="37">
        <v>100</v>
      </c>
      <c r="G26" s="38"/>
      <c r="H26" s="125">
        <v>0.005</v>
      </c>
      <c r="I26" s="126">
        <v>0.006</v>
      </c>
      <c r="J26" s="126">
        <v>0.008</v>
      </c>
      <c r="K26" s="39">
        <v>133.33333333333334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123</v>
      </c>
      <c r="D28" s="28">
        <v>17</v>
      </c>
      <c r="E28" s="28">
        <v>25</v>
      </c>
      <c r="F28" s="29"/>
      <c r="G28" s="29"/>
      <c r="H28" s="124">
        <v>0.12</v>
      </c>
      <c r="I28" s="124">
        <v>0.017</v>
      </c>
      <c r="J28" s="124">
        <v>0.025</v>
      </c>
      <c r="K28" s="30"/>
    </row>
    <row r="29" spans="1:11" s="31" customFormat="1" ht="11.25" customHeight="1">
      <c r="A29" s="33" t="s">
        <v>21</v>
      </c>
      <c r="B29" s="27"/>
      <c r="C29" s="28">
        <v>13</v>
      </c>
      <c r="D29" s="28">
        <v>139</v>
      </c>
      <c r="E29" s="28">
        <v>140</v>
      </c>
      <c r="F29" s="29"/>
      <c r="G29" s="29"/>
      <c r="H29" s="124">
        <v>0.011</v>
      </c>
      <c r="I29" s="124">
        <v>0.09</v>
      </c>
      <c r="J29" s="124">
        <v>0.055</v>
      </c>
      <c r="K29" s="30"/>
    </row>
    <row r="30" spans="1:11" s="31" customFormat="1" ht="11.25" customHeight="1">
      <c r="A30" s="33" t="s">
        <v>22</v>
      </c>
      <c r="B30" s="27"/>
      <c r="C30" s="28">
        <v>46</v>
      </c>
      <c r="D30" s="28">
        <v>103</v>
      </c>
      <c r="E30" s="28">
        <v>100</v>
      </c>
      <c r="F30" s="29"/>
      <c r="G30" s="29"/>
      <c r="H30" s="124">
        <v>0.024</v>
      </c>
      <c r="I30" s="124">
        <v>0.058</v>
      </c>
      <c r="J30" s="124">
        <v>0.045</v>
      </c>
      <c r="K30" s="30"/>
    </row>
    <row r="31" spans="1:11" s="22" customFormat="1" ht="11.25" customHeight="1">
      <c r="A31" s="40" t="s">
        <v>23</v>
      </c>
      <c r="B31" s="35"/>
      <c r="C31" s="36">
        <v>182</v>
      </c>
      <c r="D31" s="36">
        <v>259</v>
      </c>
      <c r="E31" s="36">
        <v>265</v>
      </c>
      <c r="F31" s="37">
        <v>102.31660231660231</v>
      </c>
      <c r="G31" s="38"/>
      <c r="H31" s="125">
        <v>0.155</v>
      </c>
      <c r="I31" s="126">
        <v>0.165</v>
      </c>
      <c r="J31" s="126">
        <v>0.125</v>
      </c>
      <c r="K31" s="39">
        <v>75.75757575757575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92</v>
      </c>
      <c r="D33" s="28">
        <v>85</v>
      </c>
      <c r="E33" s="28">
        <v>80</v>
      </c>
      <c r="F33" s="29"/>
      <c r="G33" s="29"/>
      <c r="H33" s="124">
        <v>0.098</v>
      </c>
      <c r="I33" s="124">
        <v>0.087</v>
      </c>
      <c r="J33" s="124">
        <v>0.038</v>
      </c>
      <c r="K33" s="30"/>
    </row>
    <row r="34" spans="1:11" s="31" customFormat="1" ht="11.25" customHeight="1">
      <c r="A34" s="33" t="s">
        <v>25</v>
      </c>
      <c r="B34" s="27"/>
      <c r="C34" s="28">
        <v>3</v>
      </c>
      <c r="D34" s="28">
        <v>6</v>
      </c>
      <c r="E34" s="28">
        <v>4</v>
      </c>
      <c r="F34" s="29"/>
      <c r="G34" s="29"/>
      <c r="H34" s="124">
        <v>0.003</v>
      </c>
      <c r="I34" s="124">
        <v>0.006</v>
      </c>
      <c r="J34" s="124">
        <v>0.002</v>
      </c>
      <c r="K34" s="30"/>
    </row>
    <row r="35" spans="1:11" s="31" customFormat="1" ht="11.25" customHeight="1">
      <c r="A35" s="33" t="s">
        <v>26</v>
      </c>
      <c r="B35" s="27"/>
      <c r="C35" s="28">
        <v>103</v>
      </c>
      <c r="D35" s="28">
        <v>100</v>
      </c>
      <c r="E35" s="28">
        <v>156</v>
      </c>
      <c r="F35" s="29"/>
      <c r="G35" s="29"/>
      <c r="H35" s="124">
        <v>0.105</v>
      </c>
      <c r="I35" s="124">
        <v>0.085</v>
      </c>
      <c r="J35" s="124">
        <v>0.043</v>
      </c>
      <c r="K35" s="30"/>
    </row>
    <row r="36" spans="1:11" s="31" customFormat="1" ht="11.25" customHeight="1">
      <c r="A36" s="33" t="s">
        <v>27</v>
      </c>
      <c r="B36" s="27"/>
      <c r="C36" s="28">
        <v>18</v>
      </c>
      <c r="D36" s="28">
        <v>41</v>
      </c>
      <c r="E36" s="28">
        <v>18</v>
      </c>
      <c r="F36" s="29"/>
      <c r="G36" s="29"/>
      <c r="H36" s="124">
        <v>0.015</v>
      </c>
      <c r="I36" s="124">
        <v>0.026</v>
      </c>
      <c r="J36" s="124">
        <v>0.003</v>
      </c>
      <c r="K36" s="30"/>
    </row>
    <row r="37" spans="1:11" s="22" customFormat="1" ht="11.25" customHeight="1">
      <c r="A37" s="34" t="s">
        <v>28</v>
      </c>
      <c r="B37" s="35"/>
      <c r="C37" s="36">
        <v>216</v>
      </c>
      <c r="D37" s="36">
        <v>232</v>
      </c>
      <c r="E37" s="36">
        <v>258</v>
      </c>
      <c r="F37" s="37">
        <v>111.20689655172414</v>
      </c>
      <c r="G37" s="38"/>
      <c r="H37" s="125">
        <v>0.22100000000000003</v>
      </c>
      <c r="I37" s="126">
        <v>0.204</v>
      </c>
      <c r="J37" s="126">
        <v>0.086</v>
      </c>
      <c r="K37" s="39">
        <v>42.15686274509804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6</v>
      </c>
      <c r="E39" s="36">
        <v>6</v>
      </c>
      <c r="F39" s="37">
        <v>100</v>
      </c>
      <c r="G39" s="38"/>
      <c r="H39" s="125">
        <v>0.005</v>
      </c>
      <c r="I39" s="126">
        <v>0.005</v>
      </c>
      <c r="J39" s="126">
        <v>0.005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6</v>
      </c>
      <c r="D41" s="28">
        <v>10</v>
      </c>
      <c r="E41" s="28">
        <v>20</v>
      </c>
      <c r="F41" s="29"/>
      <c r="G41" s="29"/>
      <c r="H41" s="124">
        <v>0.002</v>
      </c>
      <c r="I41" s="124">
        <v>0.002</v>
      </c>
      <c r="J41" s="124">
        <v>0.007</v>
      </c>
      <c r="K41" s="30"/>
    </row>
    <row r="42" spans="1:11" s="31" customFormat="1" ht="11.25" customHeight="1">
      <c r="A42" s="33" t="s">
        <v>31</v>
      </c>
      <c r="B42" s="27"/>
      <c r="C42" s="28">
        <v>516</v>
      </c>
      <c r="D42" s="28">
        <v>807</v>
      </c>
      <c r="E42" s="28">
        <v>882</v>
      </c>
      <c r="F42" s="29"/>
      <c r="G42" s="29"/>
      <c r="H42" s="124">
        <v>0.568</v>
      </c>
      <c r="I42" s="124">
        <v>0.404</v>
      </c>
      <c r="J42" s="124">
        <v>0.605</v>
      </c>
      <c r="K42" s="30"/>
    </row>
    <row r="43" spans="1:11" s="31" customFormat="1" ht="11.25" customHeight="1">
      <c r="A43" s="33" t="s">
        <v>32</v>
      </c>
      <c r="B43" s="27"/>
      <c r="C43" s="28">
        <v>79</v>
      </c>
      <c r="D43" s="28">
        <v>30</v>
      </c>
      <c r="E43" s="28">
        <v>70</v>
      </c>
      <c r="F43" s="29"/>
      <c r="G43" s="29"/>
      <c r="H43" s="124">
        <v>0.055</v>
      </c>
      <c r="I43" s="124">
        <v>0.01</v>
      </c>
      <c r="J43" s="124">
        <v>0.021</v>
      </c>
      <c r="K43" s="30"/>
    </row>
    <row r="44" spans="1:11" s="31" customFormat="1" ht="11.25" customHeight="1">
      <c r="A44" s="33" t="s">
        <v>33</v>
      </c>
      <c r="B44" s="27"/>
      <c r="C44" s="28">
        <v>1113</v>
      </c>
      <c r="D44" s="28">
        <v>1572</v>
      </c>
      <c r="E44" s="28">
        <v>1580</v>
      </c>
      <c r="F44" s="29"/>
      <c r="G44" s="29"/>
      <c r="H44" s="124">
        <v>1.527</v>
      </c>
      <c r="I44" s="124">
        <v>0.633</v>
      </c>
      <c r="J44" s="124">
        <v>1.27</v>
      </c>
      <c r="K44" s="30"/>
    </row>
    <row r="45" spans="1:11" s="31" customFormat="1" ht="11.25" customHeight="1">
      <c r="A45" s="33" t="s">
        <v>34</v>
      </c>
      <c r="B45" s="27"/>
      <c r="C45" s="28">
        <v>885</v>
      </c>
      <c r="D45" s="28">
        <v>819</v>
      </c>
      <c r="E45" s="28">
        <v>870</v>
      </c>
      <c r="F45" s="29"/>
      <c r="G45" s="29"/>
      <c r="H45" s="124">
        <v>0.537</v>
      </c>
      <c r="I45" s="124">
        <v>0.577</v>
      </c>
      <c r="J45" s="124">
        <v>0.788</v>
      </c>
      <c r="K45" s="30"/>
    </row>
    <row r="46" spans="1:11" s="31" customFormat="1" ht="11.25" customHeight="1">
      <c r="A46" s="33" t="s">
        <v>35</v>
      </c>
      <c r="B46" s="27"/>
      <c r="C46" s="28">
        <v>124</v>
      </c>
      <c r="D46" s="28">
        <v>216</v>
      </c>
      <c r="E46" s="28">
        <v>200</v>
      </c>
      <c r="F46" s="29"/>
      <c r="G46" s="29"/>
      <c r="H46" s="124">
        <v>0.109</v>
      </c>
      <c r="I46" s="124">
        <v>0.157</v>
      </c>
      <c r="J46" s="124">
        <v>0.1</v>
      </c>
      <c r="K46" s="30"/>
    </row>
    <row r="47" spans="1:11" s="31" customFormat="1" ht="11.25" customHeight="1">
      <c r="A47" s="33" t="s">
        <v>36</v>
      </c>
      <c r="B47" s="27"/>
      <c r="C47" s="28">
        <v>201</v>
      </c>
      <c r="D47" s="28">
        <v>364</v>
      </c>
      <c r="E47" s="28">
        <v>300</v>
      </c>
      <c r="F47" s="29"/>
      <c r="G47" s="29"/>
      <c r="H47" s="124">
        <v>0.262</v>
      </c>
      <c r="I47" s="124">
        <v>0.049</v>
      </c>
      <c r="J47" s="124">
        <v>0.09</v>
      </c>
      <c r="K47" s="30"/>
    </row>
    <row r="48" spans="1:11" s="31" customFormat="1" ht="11.25" customHeight="1">
      <c r="A48" s="33" t="s">
        <v>37</v>
      </c>
      <c r="B48" s="27"/>
      <c r="C48" s="28">
        <v>7217</v>
      </c>
      <c r="D48" s="28">
        <v>7684</v>
      </c>
      <c r="E48" s="28">
        <v>8000</v>
      </c>
      <c r="F48" s="29"/>
      <c r="G48" s="29"/>
      <c r="H48" s="124">
        <v>5.052</v>
      </c>
      <c r="I48" s="124">
        <v>3.842</v>
      </c>
      <c r="J48" s="124">
        <v>6.4</v>
      </c>
      <c r="K48" s="30"/>
    </row>
    <row r="49" spans="1:11" s="31" customFormat="1" ht="11.25" customHeight="1">
      <c r="A49" s="33" t="s">
        <v>38</v>
      </c>
      <c r="B49" s="27"/>
      <c r="C49" s="28">
        <v>125</v>
      </c>
      <c r="D49" s="28">
        <v>112</v>
      </c>
      <c r="E49" s="28">
        <v>112</v>
      </c>
      <c r="F49" s="29"/>
      <c r="G49" s="29"/>
      <c r="H49" s="124">
        <v>0.058</v>
      </c>
      <c r="I49" s="124">
        <v>0.05</v>
      </c>
      <c r="J49" s="124">
        <v>0.081</v>
      </c>
      <c r="K49" s="30"/>
    </row>
    <row r="50" spans="1:11" s="22" customFormat="1" ht="11.25" customHeight="1">
      <c r="A50" s="40" t="s">
        <v>39</v>
      </c>
      <c r="B50" s="35"/>
      <c r="C50" s="36">
        <v>10266</v>
      </c>
      <c r="D50" s="36">
        <v>11614</v>
      </c>
      <c r="E50" s="36">
        <v>12034</v>
      </c>
      <c r="F50" s="37">
        <v>103.61632512484933</v>
      </c>
      <c r="G50" s="38"/>
      <c r="H50" s="125">
        <v>8.17</v>
      </c>
      <c r="I50" s="126">
        <v>5.723999999999999</v>
      </c>
      <c r="J50" s="126">
        <v>9.362</v>
      </c>
      <c r="K50" s="39">
        <v>163.55695317959473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265</v>
      </c>
      <c r="D52" s="36">
        <v>355</v>
      </c>
      <c r="E52" s="36">
        <v>357</v>
      </c>
      <c r="F52" s="37">
        <v>100.56338028169014</v>
      </c>
      <c r="G52" s="38"/>
      <c r="H52" s="125">
        <v>0.156</v>
      </c>
      <c r="I52" s="126">
        <v>0.209</v>
      </c>
      <c r="J52" s="126">
        <v>0.015</v>
      </c>
      <c r="K52" s="39">
        <v>7.177033492822967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6622</v>
      </c>
      <c r="D54" s="28">
        <v>7655</v>
      </c>
      <c r="E54" s="28">
        <v>8300</v>
      </c>
      <c r="F54" s="29"/>
      <c r="G54" s="29"/>
      <c r="H54" s="124">
        <v>6.831</v>
      </c>
      <c r="I54" s="124">
        <v>5.902</v>
      </c>
      <c r="J54" s="124">
        <v>2.94</v>
      </c>
      <c r="K54" s="30"/>
    </row>
    <row r="55" spans="1:11" s="31" customFormat="1" ht="11.25" customHeight="1">
      <c r="A55" s="33" t="s">
        <v>42</v>
      </c>
      <c r="B55" s="27"/>
      <c r="C55" s="28">
        <v>574</v>
      </c>
      <c r="D55" s="28">
        <v>575</v>
      </c>
      <c r="E55" s="28">
        <v>530</v>
      </c>
      <c r="F55" s="29"/>
      <c r="G55" s="29"/>
      <c r="H55" s="124">
        <v>0.398</v>
      </c>
      <c r="I55" s="124">
        <v>0.398</v>
      </c>
      <c r="J55" s="124">
        <v>0.345</v>
      </c>
      <c r="K55" s="30"/>
    </row>
    <row r="56" spans="1:11" s="31" customFormat="1" ht="11.25" customHeight="1">
      <c r="A56" s="33" t="s">
        <v>43</v>
      </c>
      <c r="B56" s="27"/>
      <c r="C56" s="28">
        <v>14377</v>
      </c>
      <c r="D56" s="28">
        <v>18420</v>
      </c>
      <c r="E56" s="28">
        <v>16500</v>
      </c>
      <c r="F56" s="29"/>
      <c r="G56" s="29"/>
      <c r="H56" s="124">
        <v>13.252</v>
      </c>
      <c r="I56" s="124">
        <v>12.9</v>
      </c>
      <c r="J56" s="124">
        <v>4.44</v>
      </c>
      <c r="K56" s="30"/>
    </row>
    <row r="57" spans="1:11" s="31" customFormat="1" ht="11.25" customHeight="1">
      <c r="A57" s="33" t="s">
        <v>44</v>
      </c>
      <c r="B57" s="27"/>
      <c r="C57" s="28">
        <v>696</v>
      </c>
      <c r="D57" s="28">
        <v>823</v>
      </c>
      <c r="E57" s="28">
        <v>849</v>
      </c>
      <c r="F57" s="29"/>
      <c r="G57" s="29"/>
      <c r="H57" s="124">
        <v>0.848</v>
      </c>
      <c r="I57" s="124">
        <v>1.02</v>
      </c>
      <c r="J57" s="124">
        <v>0.426</v>
      </c>
      <c r="K57" s="30"/>
    </row>
    <row r="58" spans="1:11" s="31" customFormat="1" ht="11.25" customHeight="1">
      <c r="A58" s="33" t="s">
        <v>45</v>
      </c>
      <c r="B58" s="27"/>
      <c r="C58" s="28">
        <v>1926</v>
      </c>
      <c r="D58" s="28">
        <v>2040</v>
      </c>
      <c r="E58" s="28">
        <v>1950</v>
      </c>
      <c r="F58" s="29"/>
      <c r="G58" s="29"/>
      <c r="H58" s="124">
        <v>1.293</v>
      </c>
      <c r="I58" s="124">
        <v>0.836</v>
      </c>
      <c r="J58" s="124">
        <v>0.42</v>
      </c>
      <c r="K58" s="30"/>
    </row>
    <row r="59" spans="1:11" s="22" customFormat="1" ht="11.25" customHeight="1">
      <c r="A59" s="34" t="s">
        <v>46</v>
      </c>
      <c r="B59" s="35"/>
      <c r="C59" s="36">
        <v>24195</v>
      </c>
      <c r="D59" s="36">
        <v>29513</v>
      </c>
      <c r="E59" s="36">
        <v>28129</v>
      </c>
      <c r="F59" s="37">
        <v>95.31054111747366</v>
      </c>
      <c r="G59" s="38"/>
      <c r="H59" s="125">
        <v>22.622</v>
      </c>
      <c r="I59" s="126">
        <v>21.055999999999997</v>
      </c>
      <c r="J59" s="126">
        <v>8.571</v>
      </c>
      <c r="K59" s="39">
        <v>40.705737082066875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>
        <v>1</v>
      </c>
      <c r="D62" s="28">
        <v>1</v>
      </c>
      <c r="E62" s="28">
        <v>1</v>
      </c>
      <c r="F62" s="29"/>
      <c r="G62" s="29"/>
      <c r="H62" s="124">
        <v>0.001</v>
      </c>
      <c r="I62" s="124">
        <v>0.001</v>
      </c>
      <c r="J62" s="124">
        <v>0.001</v>
      </c>
      <c r="K62" s="30"/>
    </row>
    <row r="63" spans="1:11" s="31" customFormat="1" ht="11.25" customHeight="1">
      <c r="A63" s="33" t="s">
        <v>49</v>
      </c>
      <c r="B63" s="27"/>
      <c r="C63" s="28">
        <v>1</v>
      </c>
      <c r="D63" s="28">
        <v>1</v>
      </c>
      <c r="E63" s="28"/>
      <c r="F63" s="29"/>
      <c r="G63" s="29"/>
      <c r="H63" s="124">
        <v>0.001</v>
      </c>
      <c r="I63" s="124">
        <v>0.001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2</v>
      </c>
      <c r="D64" s="36">
        <v>2</v>
      </c>
      <c r="E64" s="36">
        <v>1</v>
      </c>
      <c r="F64" s="37">
        <v>50</v>
      </c>
      <c r="G64" s="38"/>
      <c r="H64" s="125">
        <v>0.002</v>
      </c>
      <c r="I64" s="126">
        <v>0.002</v>
      </c>
      <c r="J64" s="126">
        <v>0.001</v>
      </c>
      <c r="K64" s="39">
        <v>50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16</v>
      </c>
      <c r="D66" s="36"/>
      <c r="E66" s="36">
        <v>10</v>
      </c>
      <c r="F66" s="37"/>
      <c r="G66" s="38"/>
      <c r="H66" s="125">
        <v>0.012</v>
      </c>
      <c r="I66" s="126"/>
      <c r="J66" s="126">
        <v>0.01</v>
      </c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>
        <v>1</v>
      </c>
      <c r="E72" s="28">
        <v>1</v>
      </c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>
        <v>50</v>
      </c>
      <c r="D73" s="28">
        <v>27</v>
      </c>
      <c r="E73" s="28">
        <v>35</v>
      </c>
      <c r="F73" s="29"/>
      <c r="G73" s="29"/>
      <c r="H73" s="124">
        <v>0.04</v>
      </c>
      <c r="I73" s="124">
        <v>0.062</v>
      </c>
      <c r="J73" s="124">
        <v>0.035</v>
      </c>
      <c r="K73" s="30"/>
    </row>
    <row r="74" spans="1:11" s="31" customFormat="1" ht="11.25" customHeight="1">
      <c r="A74" s="33" t="s">
        <v>57</v>
      </c>
      <c r="B74" s="27"/>
      <c r="C74" s="28">
        <v>2</v>
      </c>
      <c r="D74" s="28"/>
      <c r="E74" s="28"/>
      <c r="F74" s="29"/>
      <c r="G74" s="29"/>
      <c r="H74" s="124">
        <v>0.002</v>
      </c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41</v>
      </c>
      <c r="D75" s="28">
        <v>18</v>
      </c>
      <c r="E75" s="28">
        <v>40</v>
      </c>
      <c r="F75" s="29"/>
      <c r="G75" s="29"/>
      <c r="H75" s="124">
        <v>0.016</v>
      </c>
      <c r="I75" s="124">
        <v>0.008</v>
      </c>
      <c r="J75" s="124">
        <v>0.018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>
        <v>2</v>
      </c>
      <c r="D79" s="28">
        <v>6</v>
      </c>
      <c r="E79" s="28">
        <v>6</v>
      </c>
      <c r="F79" s="29"/>
      <c r="G79" s="29"/>
      <c r="H79" s="124">
        <v>0.001</v>
      </c>
      <c r="I79" s="124">
        <v>0.003</v>
      </c>
      <c r="J79" s="124">
        <v>0.003</v>
      </c>
      <c r="K79" s="30"/>
    </row>
    <row r="80" spans="1:11" s="22" customFormat="1" ht="11.25" customHeight="1">
      <c r="A80" s="40" t="s">
        <v>63</v>
      </c>
      <c r="B80" s="35"/>
      <c r="C80" s="36">
        <v>95</v>
      </c>
      <c r="D80" s="36">
        <v>52</v>
      </c>
      <c r="E80" s="36">
        <v>82</v>
      </c>
      <c r="F80" s="37">
        <v>157.69230769230768</v>
      </c>
      <c r="G80" s="38"/>
      <c r="H80" s="125">
        <v>0.059000000000000004</v>
      </c>
      <c r="I80" s="126">
        <v>0.07300000000000001</v>
      </c>
      <c r="J80" s="126">
        <v>0.05600000000000001</v>
      </c>
      <c r="K80" s="39">
        <v>76.71232876712328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17</v>
      </c>
      <c r="D82" s="28">
        <v>17</v>
      </c>
      <c r="E82" s="28">
        <v>17</v>
      </c>
      <c r="F82" s="29"/>
      <c r="G82" s="29"/>
      <c r="H82" s="124">
        <v>0.014</v>
      </c>
      <c r="I82" s="124">
        <v>0.014</v>
      </c>
      <c r="J82" s="124">
        <v>0.015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>
        <v>1</v>
      </c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>
        <v>17</v>
      </c>
      <c r="D84" s="36">
        <v>17</v>
      </c>
      <c r="E84" s="36">
        <v>18</v>
      </c>
      <c r="F84" s="37">
        <v>105.88235294117646</v>
      </c>
      <c r="G84" s="38"/>
      <c r="H84" s="125">
        <v>0.014</v>
      </c>
      <c r="I84" s="126">
        <v>0.014</v>
      </c>
      <c r="J84" s="126">
        <v>0.015</v>
      </c>
      <c r="K84" s="39">
        <v>107.14285714285714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35341</v>
      </c>
      <c r="D87" s="47">
        <v>42164</v>
      </c>
      <c r="E87" s="47">
        <v>41276</v>
      </c>
      <c r="F87" s="48">
        <v>97.89393795655062</v>
      </c>
      <c r="G87" s="38"/>
      <c r="H87" s="130">
        <v>31.498</v>
      </c>
      <c r="I87" s="131">
        <v>27.552999999999994</v>
      </c>
      <c r="J87" s="131">
        <v>18.350000000000005</v>
      </c>
      <c r="K87" s="48">
        <v>66.5989184480819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1</v>
      </c>
      <c r="F9" s="29"/>
      <c r="G9" s="29"/>
      <c r="H9" s="124"/>
      <c r="I9" s="124"/>
      <c r="J9" s="124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>
        <v>16</v>
      </c>
      <c r="D11" s="28"/>
      <c r="E11" s="28"/>
      <c r="F11" s="29"/>
      <c r="G11" s="29"/>
      <c r="H11" s="124">
        <v>0.017</v>
      </c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>
        <v>1</v>
      </c>
      <c r="D12" s="28"/>
      <c r="E12" s="28"/>
      <c r="F12" s="29"/>
      <c r="G12" s="29"/>
      <c r="H12" s="124">
        <v>0.002</v>
      </c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>
        <v>17</v>
      </c>
      <c r="D13" s="36"/>
      <c r="E13" s="36">
        <v>1</v>
      </c>
      <c r="F13" s="37"/>
      <c r="G13" s="38"/>
      <c r="H13" s="125">
        <v>0.019000000000000003</v>
      </c>
      <c r="I13" s="126"/>
      <c r="J13" s="126">
        <v>0.001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79</v>
      </c>
      <c r="D19" s="28">
        <v>117</v>
      </c>
      <c r="E19" s="28">
        <v>117</v>
      </c>
      <c r="F19" s="29"/>
      <c r="G19" s="29"/>
      <c r="H19" s="124">
        <v>0.237</v>
      </c>
      <c r="I19" s="124">
        <v>0.17</v>
      </c>
      <c r="J19" s="124">
        <v>0.19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1</v>
      </c>
      <c r="D21" s="28"/>
      <c r="E21" s="28"/>
      <c r="F21" s="29"/>
      <c r="G21" s="29"/>
      <c r="H21" s="124">
        <v>0.001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80</v>
      </c>
      <c r="D22" s="36">
        <v>117</v>
      </c>
      <c r="E22" s="36">
        <v>117</v>
      </c>
      <c r="F22" s="37">
        <v>100</v>
      </c>
      <c r="G22" s="38"/>
      <c r="H22" s="125">
        <v>0.238</v>
      </c>
      <c r="I22" s="126">
        <v>0.17</v>
      </c>
      <c r="J22" s="126">
        <v>0.19</v>
      </c>
      <c r="K22" s="39">
        <v>111.76470588235293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55</v>
      </c>
      <c r="D24" s="36">
        <v>120</v>
      </c>
      <c r="E24" s="36">
        <v>90</v>
      </c>
      <c r="F24" s="37">
        <v>75</v>
      </c>
      <c r="G24" s="38"/>
      <c r="H24" s="125">
        <v>0.049</v>
      </c>
      <c r="I24" s="126">
        <v>0.105</v>
      </c>
      <c r="J24" s="126">
        <v>0.06</v>
      </c>
      <c r="K24" s="39">
        <v>57.142857142857146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20</v>
      </c>
      <c r="E26" s="36">
        <v>20</v>
      </c>
      <c r="F26" s="37">
        <v>100</v>
      </c>
      <c r="G26" s="38"/>
      <c r="H26" s="125">
        <v>0.03</v>
      </c>
      <c r="I26" s="126">
        <v>0.035</v>
      </c>
      <c r="J26" s="126">
        <v>0.035</v>
      </c>
      <c r="K26" s="39">
        <v>100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23</v>
      </c>
      <c r="D28" s="28">
        <v>52</v>
      </c>
      <c r="E28" s="28">
        <v>50</v>
      </c>
      <c r="F28" s="29"/>
      <c r="G28" s="29"/>
      <c r="H28" s="124">
        <v>0.035</v>
      </c>
      <c r="I28" s="124">
        <v>0.087</v>
      </c>
      <c r="J28" s="124">
        <v>0.07</v>
      </c>
      <c r="K28" s="30"/>
    </row>
    <row r="29" spans="1:11" s="31" customFormat="1" ht="11.25" customHeight="1">
      <c r="A29" s="33" t="s">
        <v>21</v>
      </c>
      <c r="B29" s="27"/>
      <c r="C29" s="28">
        <v>5</v>
      </c>
      <c r="D29" s="28">
        <v>5</v>
      </c>
      <c r="E29" s="28">
        <v>5</v>
      </c>
      <c r="F29" s="29"/>
      <c r="G29" s="29"/>
      <c r="H29" s="124">
        <v>0.003</v>
      </c>
      <c r="I29" s="124">
        <v>0.003</v>
      </c>
      <c r="J29" s="124">
        <v>0.001</v>
      </c>
      <c r="K29" s="30"/>
    </row>
    <row r="30" spans="1:11" s="31" customFormat="1" ht="11.25" customHeight="1">
      <c r="A30" s="33" t="s">
        <v>22</v>
      </c>
      <c r="B30" s="27"/>
      <c r="C30" s="28">
        <v>17</v>
      </c>
      <c r="D30" s="28">
        <v>35</v>
      </c>
      <c r="E30" s="28">
        <v>35</v>
      </c>
      <c r="F30" s="29"/>
      <c r="G30" s="29"/>
      <c r="H30" s="124">
        <v>0.013</v>
      </c>
      <c r="I30" s="124">
        <v>0.043</v>
      </c>
      <c r="J30" s="124">
        <v>0.015</v>
      </c>
      <c r="K30" s="30"/>
    </row>
    <row r="31" spans="1:11" s="22" customFormat="1" ht="11.25" customHeight="1">
      <c r="A31" s="40" t="s">
        <v>23</v>
      </c>
      <c r="B31" s="35"/>
      <c r="C31" s="36">
        <v>45</v>
      </c>
      <c r="D31" s="36">
        <v>92</v>
      </c>
      <c r="E31" s="36">
        <v>90</v>
      </c>
      <c r="F31" s="37">
        <v>97.82608695652173</v>
      </c>
      <c r="G31" s="38"/>
      <c r="H31" s="125">
        <v>0.051000000000000004</v>
      </c>
      <c r="I31" s="126">
        <v>0.133</v>
      </c>
      <c r="J31" s="126">
        <v>0.08600000000000001</v>
      </c>
      <c r="K31" s="39">
        <v>64.66165413533835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149</v>
      </c>
      <c r="D33" s="28">
        <v>161</v>
      </c>
      <c r="E33" s="28">
        <v>150</v>
      </c>
      <c r="F33" s="29"/>
      <c r="G33" s="29"/>
      <c r="H33" s="124">
        <v>0.117</v>
      </c>
      <c r="I33" s="124">
        <v>0.132</v>
      </c>
      <c r="J33" s="124">
        <v>0.079</v>
      </c>
      <c r="K33" s="30"/>
    </row>
    <row r="34" spans="1:11" s="31" customFormat="1" ht="11.25" customHeight="1">
      <c r="A34" s="33" t="s">
        <v>25</v>
      </c>
      <c r="B34" s="27"/>
      <c r="C34" s="28">
        <v>15</v>
      </c>
      <c r="D34" s="28">
        <v>37</v>
      </c>
      <c r="E34" s="28">
        <v>38</v>
      </c>
      <c r="F34" s="29"/>
      <c r="G34" s="29"/>
      <c r="H34" s="124">
        <v>0.012</v>
      </c>
      <c r="I34" s="124">
        <v>0.03</v>
      </c>
      <c r="J34" s="124">
        <v>0.028</v>
      </c>
      <c r="K34" s="30"/>
    </row>
    <row r="35" spans="1:11" s="31" customFormat="1" ht="11.25" customHeight="1">
      <c r="A35" s="33" t="s">
        <v>26</v>
      </c>
      <c r="B35" s="27"/>
      <c r="C35" s="28">
        <v>185</v>
      </c>
      <c r="D35" s="28">
        <v>140</v>
      </c>
      <c r="E35" s="28">
        <v>138</v>
      </c>
      <c r="F35" s="29"/>
      <c r="G35" s="29"/>
      <c r="H35" s="124">
        <v>0.172</v>
      </c>
      <c r="I35" s="124">
        <v>0.112</v>
      </c>
      <c r="J35" s="124">
        <v>0.055</v>
      </c>
      <c r="K35" s="30"/>
    </row>
    <row r="36" spans="1:11" s="31" customFormat="1" ht="11.25" customHeight="1">
      <c r="A36" s="33" t="s">
        <v>27</v>
      </c>
      <c r="B36" s="27"/>
      <c r="C36" s="28">
        <v>37</v>
      </c>
      <c r="D36" s="28">
        <v>52</v>
      </c>
      <c r="E36" s="28">
        <v>51</v>
      </c>
      <c r="F36" s="29"/>
      <c r="G36" s="29"/>
      <c r="H36" s="124">
        <v>0.035</v>
      </c>
      <c r="I36" s="124">
        <v>0.037</v>
      </c>
      <c r="J36" s="124">
        <v>0.01</v>
      </c>
      <c r="K36" s="30"/>
    </row>
    <row r="37" spans="1:11" s="22" customFormat="1" ht="11.25" customHeight="1">
      <c r="A37" s="34" t="s">
        <v>28</v>
      </c>
      <c r="B37" s="35"/>
      <c r="C37" s="36">
        <v>386</v>
      </c>
      <c r="D37" s="36">
        <v>390</v>
      </c>
      <c r="E37" s="36">
        <v>377</v>
      </c>
      <c r="F37" s="37">
        <v>96.66666666666667</v>
      </c>
      <c r="G37" s="38"/>
      <c r="H37" s="125">
        <v>0.33599999999999997</v>
      </c>
      <c r="I37" s="126">
        <v>0.311</v>
      </c>
      <c r="J37" s="126">
        <v>0.17200000000000001</v>
      </c>
      <c r="K37" s="39">
        <v>55.305466237942134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280</v>
      </c>
      <c r="D39" s="36">
        <v>270</v>
      </c>
      <c r="E39" s="36">
        <v>300</v>
      </c>
      <c r="F39" s="37">
        <v>111.11111111111111</v>
      </c>
      <c r="G39" s="38"/>
      <c r="H39" s="125">
        <v>0.185</v>
      </c>
      <c r="I39" s="126">
        <v>0.18</v>
      </c>
      <c r="J39" s="126">
        <v>0.12</v>
      </c>
      <c r="K39" s="39">
        <v>66.66666666666667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176</v>
      </c>
      <c r="D41" s="28">
        <v>182</v>
      </c>
      <c r="E41" s="28">
        <v>250</v>
      </c>
      <c r="F41" s="29"/>
      <c r="G41" s="29"/>
      <c r="H41" s="124">
        <v>0.107</v>
      </c>
      <c r="I41" s="124">
        <v>0.058</v>
      </c>
      <c r="J41" s="124">
        <v>0.145</v>
      </c>
      <c r="K41" s="30"/>
    </row>
    <row r="42" spans="1:11" s="31" customFormat="1" ht="11.25" customHeight="1">
      <c r="A42" s="33" t="s">
        <v>31</v>
      </c>
      <c r="B42" s="27"/>
      <c r="C42" s="28">
        <v>287</v>
      </c>
      <c r="D42" s="28">
        <v>630</v>
      </c>
      <c r="E42" s="28">
        <v>688</v>
      </c>
      <c r="F42" s="29"/>
      <c r="G42" s="29"/>
      <c r="H42" s="124">
        <v>0.358</v>
      </c>
      <c r="I42" s="124">
        <v>0.315</v>
      </c>
      <c r="J42" s="124">
        <v>0.307</v>
      </c>
      <c r="K42" s="30"/>
    </row>
    <row r="43" spans="1:11" s="31" customFormat="1" ht="11.25" customHeight="1">
      <c r="A43" s="33" t="s">
        <v>32</v>
      </c>
      <c r="B43" s="27"/>
      <c r="C43" s="28">
        <v>473</v>
      </c>
      <c r="D43" s="28">
        <v>413</v>
      </c>
      <c r="E43" s="28">
        <v>550</v>
      </c>
      <c r="F43" s="29"/>
      <c r="G43" s="29"/>
      <c r="H43" s="124">
        <v>0.407</v>
      </c>
      <c r="I43" s="124">
        <v>0.193</v>
      </c>
      <c r="J43" s="124">
        <v>0.31</v>
      </c>
      <c r="K43" s="30"/>
    </row>
    <row r="44" spans="1:11" s="31" customFormat="1" ht="11.25" customHeight="1">
      <c r="A44" s="33" t="s">
        <v>33</v>
      </c>
      <c r="B44" s="27"/>
      <c r="C44" s="28">
        <v>521</v>
      </c>
      <c r="D44" s="28">
        <v>268</v>
      </c>
      <c r="E44" s="28">
        <v>268</v>
      </c>
      <c r="F44" s="29"/>
      <c r="G44" s="29"/>
      <c r="H44" s="124">
        <v>0.792</v>
      </c>
      <c r="I44" s="124">
        <v>0.139</v>
      </c>
      <c r="J44" s="124">
        <v>0.296</v>
      </c>
      <c r="K44" s="30"/>
    </row>
    <row r="45" spans="1:11" s="31" customFormat="1" ht="11.25" customHeight="1">
      <c r="A45" s="33" t="s">
        <v>34</v>
      </c>
      <c r="B45" s="27"/>
      <c r="C45" s="28">
        <v>1898</v>
      </c>
      <c r="D45" s="28">
        <v>1719</v>
      </c>
      <c r="E45" s="28">
        <v>4000</v>
      </c>
      <c r="F45" s="29"/>
      <c r="G45" s="29"/>
      <c r="H45" s="124">
        <v>1.565</v>
      </c>
      <c r="I45" s="124">
        <v>1.068</v>
      </c>
      <c r="J45" s="124">
        <v>3.525</v>
      </c>
      <c r="K45" s="30"/>
    </row>
    <row r="46" spans="1:11" s="31" customFormat="1" ht="11.25" customHeight="1">
      <c r="A46" s="33" t="s">
        <v>35</v>
      </c>
      <c r="B46" s="27"/>
      <c r="C46" s="28">
        <v>392</v>
      </c>
      <c r="D46" s="28">
        <v>493</v>
      </c>
      <c r="E46" s="28">
        <v>500</v>
      </c>
      <c r="F46" s="29"/>
      <c r="G46" s="29"/>
      <c r="H46" s="124">
        <v>0.329</v>
      </c>
      <c r="I46" s="124">
        <v>0.359</v>
      </c>
      <c r="J46" s="124">
        <v>0.275</v>
      </c>
      <c r="K46" s="30"/>
    </row>
    <row r="47" spans="1:11" s="31" customFormat="1" ht="11.25" customHeight="1">
      <c r="A47" s="33" t="s">
        <v>36</v>
      </c>
      <c r="B47" s="27"/>
      <c r="C47" s="28">
        <v>99</v>
      </c>
      <c r="D47" s="28">
        <v>165</v>
      </c>
      <c r="E47" s="28">
        <v>150</v>
      </c>
      <c r="F47" s="29"/>
      <c r="G47" s="29"/>
      <c r="H47" s="124">
        <v>0.061</v>
      </c>
      <c r="I47" s="124">
        <v>0.05</v>
      </c>
      <c r="J47" s="124">
        <v>0.045</v>
      </c>
      <c r="K47" s="30"/>
    </row>
    <row r="48" spans="1:11" s="31" customFormat="1" ht="11.25" customHeight="1">
      <c r="A48" s="33" t="s">
        <v>37</v>
      </c>
      <c r="B48" s="27"/>
      <c r="C48" s="28">
        <v>2525</v>
      </c>
      <c r="D48" s="28">
        <v>2510</v>
      </c>
      <c r="E48" s="28">
        <v>2600</v>
      </c>
      <c r="F48" s="29"/>
      <c r="G48" s="29"/>
      <c r="H48" s="124">
        <v>2.273</v>
      </c>
      <c r="I48" s="124">
        <v>1.255</v>
      </c>
      <c r="J48" s="124">
        <v>2.6</v>
      </c>
      <c r="K48" s="30"/>
    </row>
    <row r="49" spans="1:11" s="31" customFormat="1" ht="11.25" customHeight="1">
      <c r="A49" s="33" t="s">
        <v>38</v>
      </c>
      <c r="B49" s="27"/>
      <c r="C49" s="28">
        <v>2153</v>
      </c>
      <c r="D49" s="28">
        <v>1738</v>
      </c>
      <c r="E49" s="28">
        <v>1738</v>
      </c>
      <c r="F49" s="29"/>
      <c r="G49" s="29"/>
      <c r="H49" s="124">
        <v>1.629</v>
      </c>
      <c r="I49" s="124">
        <v>0.963</v>
      </c>
      <c r="J49" s="124">
        <v>1.31</v>
      </c>
      <c r="K49" s="30"/>
    </row>
    <row r="50" spans="1:11" s="22" customFormat="1" ht="11.25" customHeight="1">
      <c r="A50" s="40" t="s">
        <v>39</v>
      </c>
      <c r="B50" s="35"/>
      <c r="C50" s="36">
        <v>8524</v>
      </c>
      <c r="D50" s="36">
        <v>8118</v>
      </c>
      <c r="E50" s="36">
        <v>10744</v>
      </c>
      <c r="F50" s="37">
        <v>132.3478689332348</v>
      </c>
      <c r="G50" s="38"/>
      <c r="H50" s="125">
        <v>7.521000000000001</v>
      </c>
      <c r="I50" s="126">
        <v>4.3999999999999995</v>
      </c>
      <c r="J50" s="126">
        <v>8.813</v>
      </c>
      <c r="K50" s="39">
        <v>200.2954545454546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1633</v>
      </c>
      <c r="D52" s="36">
        <v>681</v>
      </c>
      <c r="E52" s="36">
        <v>701</v>
      </c>
      <c r="F52" s="37">
        <v>102.93685756240822</v>
      </c>
      <c r="G52" s="38"/>
      <c r="H52" s="125">
        <v>1.245</v>
      </c>
      <c r="I52" s="126">
        <v>0.509</v>
      </c>
      <c r="J52" s="126">
        <v>0.114</v>
      </c>
      <c r="K52" s="39">
        <v>22.39685658153242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157</v>
      </c>
      <c r="D54" s="28">
        <v>210</v>
      </c>
      <c r="E54" s="28">
        <v>205</v>
      </c>
      <c r="F54" s="29"/>
      <c r="G54" s="29"/>
      <c r="H54" s="124">
        <v>0.139</v>
      </c>
      <c r="I54" s="124">
        <v>0.142</v>
      </c>
      <c r="J54" s="124">
        <v>0.048</v>
      </c>
      <c r="K54" s="30"/>
    </row>
    <row r="55" spans="1:11" s="31" customFormat="1" ht="11.25" customHeight="1">
      <c r="A55" s="33" t="s">
        <v>42</v>
      </c>
      <c r="B55" s="27"/>
      <c r="C55" s="28">
        <v>189</v>
      </c>
      <c r="D55" s="28">
        <v>190</v>
      </c>
      <c r="E55" s="28">
        <v>222</v>
      </c>
      <c r="F55" s="29"/>
      <c r="G55" s="29"/>
      <c r="H55" s="124">
        <v>0.138</v>
      </c>
      <c r="I55" s="124">
        <v>0.138</v>
      </c>
      <c r="J55" s="124">
        <v>0.155</v>
      </c>
      <c r="K55" s="30"/>
    </row>
    <row r="56" spans="1:11" s="31" customFormat="1" ht="11.25" customHeight="1">
      <c r="A56" s="33" t="s">
        <v>43</v>
      </c>
      <c r="B56" s="27"/>
      <c r="C56" s="28">
        <v>753</v>
      </c>
      <c r="D56" s="28">
        <v>940</v>
      </c>
      <c r="E56" s="28">
        <v>829.72</v>
      </c>
      <c r="F56" s="29"/>
      <c r="G56" s="29"/>
      <c r="H56" s="124">
        <v>0.615</v>
      </c>
      <c r="I56" s="124">
        <v>0.58</v>
      </c>
      <c r="J56" s="124">
        <v>0.18</v>
      </c>
      <c r="K56" s="30"/>
    </row>
    <row r="57" spans="1:11" s="31" customFormat="1" ht="11.25" customHeight="1">
      <c r="A57" s="33" t="s">
        <v>44</v>
      </c>
      <c r="B57" s="27"/>
      <c r="C57" s="28">
        <v>1013</v>
      </c>
      <c r="D57" s="28">
        <v>1047</v>
      </c>
      <c r="E57" s="28">
        <v>829</v>
      </c>
      <c r="F57" s="29"/>
      <c r="G57" s="29"/>
      <c r="H57" s="124">
        <v>1.229</v>
      </c>
      <c r="I57" s="124">
        <v>1.013</v>
      </c>
      <c r="J57" s="124">
        <v>0.474</v>
      </c>
      <c r="K57" s="30"/>
    </row>
    <row r="58" spans="1:11" s="31" customFormat="1" ht="11.25" customHeight="1">
      <c r="A58" s="33" t="s">
        <v>45</v>
      </c>
      <c r="B58" s="27"/>
      <c r="C58" s="28">
        <v>1910</v>
      </c>
      <c r="D58" s="28">
        <v>1862</v>
      </c>
      <c r="E58" s="28">
        <v>1850</v>
      </c>
      <c r="F58" s="29"/>
      <c r="G58" s="29"/>
      <c r="H58" s="124">
        <v>1.937</v>
      </c>
      <c r="I58" s="124">
        <v>1.01</v>
      </c>
      <c r="J58" s="124">
        <v>0.575</v>
      </c>
      <c r="K58" s="30"/>
    </row>
    <row r="59" spans="1:11" s="22" customFormat="1" ht="11.25" customHeight="1">
      <c r="A59" s="34" t="s">
        <v>46</v>
      </c>
      <c r="B59" s="35"/>
      <c r="C59" s="36">
        <v>4022</v>
      </c>
      <c r="D59" s="36">
        <v>4249</v>
      </c>
      <c r="E59" s="36">
        <v>3935.7200000000003</v>
      </c>
      <c r="F59" s="37">
        <v>92.62697105201224</v>
      </c>
      <c r="G59" s="38"/>
      <c r="H59" s="125">
        <v>4.058</v>
      </c>
      <c r="I59" s="126">
        <v>2.883</v>
      </c>
      <c r="J59" s="126">
        <v>1.432</v>
      </c>
      <c r="K59" s="39">
        <v>49.670482136663196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>
        <v>3</v>
      </c>
      <c r="D62" s="28">
        <v>3</v>
      </c>
      <c r="E62" s="28">
        <v>3</v>
      </c>
      <c r="F62" s="29"/>
      <c r="G62" s="29"/>
      <c r="H62" s="124">
        <v>0.002</v>
      </c>
      <c r="I62" s="124">
        <v>0.002</v>
      </c>
      <c r="J62" s="124">
        <v>0.002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7</v>
      </c>
      <c r="F63" s="29"/>
      <c r="G63" s="29"/>
      <c r="H63" s="124"/>
      <c r="I63" s="124"/>
      <c r="J63" s="124">
        <v>0.005</v>
      </c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10</v>
      </c>
      <c r="F64" s="37">
        <v>333.3333333333333</v>
      </c>
      <c r="G64" s="38"/>
      <c r="H64" s="125">
        <v>0.002</v>
      </c>
      <c r="I64" s="126">
        <v>0.002</v>
      </c>
      <c r="J64" s="126">
        <v>0.007</v>
      </c>
      <c r="K64" s="39">
        <v>350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56</v>
      </c>
      <c r="D66" s="36">
        <v>19</v>
      </c>
      <c r="E66" s="36">
        <v>25</v>
      </c>
      <c r="F66" s="37">
        <v>131.57894736842104</v>
      </c>
      <c r="G66" s="38"/>
      <c r="H66" s="125">
        <v>0.075</v>
      </c>
      <c r="I66" s="126">
        <v>0.038</v>
      </c>
      <c r="J66" s="126">
        <v>0.035</v>
      </c>
      <c r="K66" s="39">
        <v>92.10526315789475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2684</v>
      </c>
      <c r="D68" s="28">
        <v>2600</v>
      </c>
      <c r="E68" s="28">
        <v>2500</v>
      </c>
      <c r="F68" s="29"/>
      <c r="G68" s="29"/>
      <c r="H68" s="124">
        <v>3.23</v>
      </c>
      <c r="I68" s="124">
        <v>2.6</v>
      </c>
      <c r="J68" s="124">
        <v>2.5</v>
      </c>
      <c r="K68" s="30"/>
    </row>
    <row r="69" spans="1:11" s="31" customFormat="1" ht="11.25" customHeight="1">
      <c r="A69" s="33" t="s">
        <v>53</v>
      </c>
      <c r="B69" s="27"/>
      <c r="C69" s="28">
        <v>58</v>
      </c>
      <c r="D69" s="28">
        <v>100</v>
      </c>
      <c r="E69" s="28">
        <v>100</v>
      </c>
      <c r="F69" s="29"/>
      <c r="G69" s="29"/>
      <c r="H69" s="124">
        <v>0.052</v>
      </c>
      <c r="I69" s="124">
        <v>0.09</v>
      </c>
      <c r="J69" s="124">
        <v>0.1</v>
      </c>
      <c r="K69" s="30"/>
    </row>
    <row r="70" spans="1:11" s="22" customFormat="1" ht="11.25" customHeight="1">
      <c r="A70" s="34" t="s">
        <v>54</v>
      </c>
      <c r="B70" s="35"/>
      <c r="C70" s="36">
        <v>2742</v>
      </c>
      <c r="D70" s="36">
        <v>2700</v>
      </c>
      <c r="E70" s="36">
        <v>2600</v>
      </c>
      <c r="F70" s="37">
        <v>96.29629629629629</v>
      </c>
      <c r="G70" s="38"/>
      <c r="H70" s="125">
        <v>3.282</v>
      </c>
      <c r="I70" s="126">
        <v>2.69</v>
      </c>
      <c r="J70" s="126">
        <v>2.6</v>
      </c>
      <c r="K70" s="39">
        <v>96.6542750929368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145</v>
      </c>
      <c r="D72" s="28">
        <v>160</v>
      </c>
      <c r="E72" s="28">
        <v>160</v>
      </c>
      <c r="F72" s="29"/>
      <c r="G72" s="29"/>
      <c r="H72" s="124">
        <v>0.096</v>
      </c>
      <c r="I72" s="124">
        <v>0.065</v>
      </c>
      <c r="J72" s="124">
        <v>0.065</v>
      </c>
      <c r="K72" s="30"/>
    </row>
    <row r="73" spans="1:11" s="31" customFormat="1" ht="11.25" customHeight="1">
      <c r="A73" s="33" t="s">
        <v>56</v>
      </c>
      <c r="B73" s="27"/>
      <c r="C73" s="28">
        <v>3570</v>
      </c>
      <c r="D73" s="28">
        <v>2345</v>
      </c>
      <c r="E73" s="28">
        <v>3900</v>
      </c>
      <c r="F73" s="29"/>
      <c r="G73" s="29"/>
      <c r="H73" s="124">
        <v>2.659</v>
      </c>
      <c r="I73" s="124">
        <v>3.786</v>
      </c>
      <c r="J73" s="124">
        <v>3.74</v>
      </c>
      <c r="K73" s="30"/>
    </row>
    <row r="74" spans="1:11" s="31" customFormat="1" ht="11.25" customHeight="1">
      <c r="A74" s="33" t="s">
        <v>57</v>
      </c>
      <c r="B74" s="27"/>
      <c r="C74" s="28">
        <v>4505</v>
      </c>
      <c r="D74" s="28">
        <v>2882</v>
      </c>
      <c r="E74" s="28">
        <v>3000</v>
      </c>
      <c r="F74" s="29"/>
      <c r="G74" s="29"/>
      <c r="H74" s="124">
        <v>4.607</v>
      </c>
      <c r="I74" s="124">
        <v>2.729</v>
      </c>
      <c r="J74" s="124">
        <v>2.486</v>
      </c>
      <c r="K74" s="30"/>
    </row>
    <row r="75" spans="1:11" s="31" customFormat="1" ht="11.25" customHeight="1">
      <c r="A75" s="33" t="s">
        <v>58</v>
      </c>
      <c r="B75" s="27"/>
      <c r="C75" s="28">
        <v>1371</v>
      </c>
      <c r="D75" s="28">
        <v>951</v>
      </c>
      <c r="E75" s="28">
        <v>1050</v>
      </c>
      <c r="F75" s="29"/>
      <c r="G75" s="29"/>
      <c r="H75" s="124">
        <v>0.619</v>
      </c>
      <c r="I75" s="124">
        <v>0.429</v>
      </c>
      <c r="J75" s="124">
        <v>0.367</v>
      </c>
      <c r="K75" s="30"/>
    </row>
    <row r="76" spans="1:11" s="31" customFormat="1" ht="11.25" customHeight="1">
      <c r="A76" s="33" t="s">
        <v>59</v>
      </c>
      <c r="B76" s="27"/>
      <c r="C76" s="28">
        <v>1275</v>
      </c>
      <c r="D76" s="28">
        <v>1114</v>
      </c>
      <c r="E76" s="28">
        <v>1120</v>
      </c>
      <c r="F76" s="29"/>
      <c r="G76" s="29"/>
      <c r="H76" s="124">
        <v>2.231</v>
      </c>
      <c r="I76" s="124">
        <v>1.448</v>
      </c>
      <c r="J76" s="124">
        <v>1.45</v>
      </c>
      <c r="K76" s="30"/>
    </row>
    <row r="77" spans="1:11" s="31" customFormat="1" ht="11.25" customHeight="1">
      <c r="A77" s="33" t="s">
        <v>60</v>
      </c>
      <c r="B77" s="27"/>
      <c r="C77" s="28">
        <v>233</v>
      </c>
      <c r="D77" s="28">
        <v>234</v>
      </c>
      <c r="E77" s="28">
        <v>234</v>
      </c>
      <c r="F77" s="29"/>
      <c r="G77" s="29"/>
      <c r="H77" s="124">
        <v>0.192</v>
      </c>
      <c r="I77" s="124">
        <v>0.171</v>
      </c>
      <c r="J77" s="124">
        <v>0.172</v>
      </c>
      <c r="K77" s="30"/>
    </row>
    <row r="78" spans="1:11" s="31" customFormat="1" ht="11.25" customHeight="1">
      <c r="A78" s="33" t="s">
        <v>61</v>
      </c>
      <c r="B78" s="27"/>
      <c r="C78" s="28">
        <v>1429</v>
      </c>
      <c r="D78" s="28">
        <v>924</v>
      </c>
      <c r="E78" s="28">
        <v>900</v>
      </c>
      <c r="F78" s="29"/>
      <c r="G78" s="29"/>
      <c r="H78" s="124">
        <v>1.369</v>
      </c>
      <c r="I78" s="124">
        <v>0.832</v>
      </c>
      <c r="J78" s="124">
        <v>0.49</v>
      </c>
      <c r="K78" s="30"/>
    </row>
    <row r="79" spans="1:11" s="31" customFormat="1" ht="11.25" customHeight="1">
      <c r="A79" s="33" t="s">
        <v>62</v>
      </c>
      <c r="B79" s="27"/>
      <c r="C79" s="28">
        <v>12820</v>
      </c>
      <c r="D79" s="28">
        <v>11000</v>
      </c>
      <c r="E79" s="28">
        <v>11000</v>
      </c>
      <c r="F79" s="29"/>
      <c r="G79" s="29"/>
      <c r="H79" s="124">
        <v>11.04</v>
      </c>
      <c r="I79" s="124">
        <v>13.2</v>
      </c>
      <c r="J79" s="124">
        <v>8.8</v>
      </c>
      <c r="K79" s="30"/>
    </row>
    <row r="80" spans="1:11" s="22" customFormat="1" ht="11.25" customHeight="1">
      <c r="A80" s="40" t="s">
        <v>63</v>
      </c>
      <c r="B80" s="35"/>
      <c r="C80" s="36">
        <v>25348</v>
      </c>
      <c r="D80" s="36">
        <v>19610</v>
      </c>
      <c r="E80" s="36">
        <v>21364</v>
      </c>
      <c r="F80" s="37">
        <f>IF(AND(D80&gt;0,E80&gt;0),E80*100/D80,"")</f>
        <v>108.94441611422744</v>
      </c>
      <c r="G80" s="38"/>
      <c r="H80" s="125">
        <v>22.813</v>
      </c>
      <c r="I80" s="126">
        <v>22.66</v>
      </c>
      <c r="J80" s="126">
        <v>17.57</v>
      </c>
      <c r="K80" s="39">
        <v>77.53751103265667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15</v>
      </c>
      <c r="D82" s="28">
        <v>15</v>
      </c>
      <c r="E82" s="28">
        <v>15</v>
      </c>
      <c r="F82" s="29"/>
      <c r="G82" s="29"/>
      <c r="H82" s="124">
        <v>0.01</v>
      </c>
      <c r="I82" s="124">
        <v>0.01</v>
      </c>
      <c r="J82" s="124">
        <v>0.011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>
        <v>15</v>
      </c>
      <c r="D84" s="36">
        <v>15</v>
      </c>
      <c r="E84" s="36">
        <v>15</v>
      </c>
      <c r="F84" s="37">
        <v>100</v>
      </c>
      <c r="G84" s="38"/>
      <c r="H84" s="125">
        <v>0.01</v>
      </c>
      <c r="I84" s="126">
        <v>0.01</v>
      </c>
      <c r="J84" s="126">
        <v>0.011</v>
      </c>
      <c r="K84" s="39">
        <v>109.99999999999999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43226</v>
      </c>
      <c r="D87" s="47">
        <v>36404</v>
      </c>
      <c r="E87" s="47">
        <v>40389.72</v>
      </c>
      <c r="F87" s="48">
        <f>IF(AND(D87&gt;0,E87&gt;0),E87*100/D87,"")</f>
        <v>110.94857707944182</v>
      </c>
      <c r="G87" s="38"/>
      <c r="H87" s="130">
        <v>39.913999999999994</v>
      </c>
      <c r="I87" s="131">
        <v>34.126</v>
      </c>
      <c r="J87" s="131">
        <f>J13+J15+J17+J22+J24+J26+J31+J37+J39+J50+J52+J59+J64+J66+J70+J80+J84</f>
        <v>31.246</v>
      </c>
      <c r="K87" s="48">
        <v>91.56068686631895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4" width="11.421875" style="86" customWidth="1"/>
    <col min="5" max="5" width="1.8515625" style="86" customWidth="1"/>
    <col min="6" max="16384" width="11.421875" style="86" customWidth="1"/>
  </cols>
  <sheetData>
    <row r="1" spans="1:9" ht="12">
      <c r="A1" s="85"/>
      <c r="B1" s="85"/>
      <c r="C1" s="85"/>
      <c r="D1" s="85"/>
      <c r="E1" s="85"/>
      <c r="F1" s="85"/>
      <c r="G1" s="85"/>
      <c r="H1" s="85"/>
      <c r="I1" s="85"/>
    </row>
    <row r="2" spans="1:9" ht="12">
      <c r="A2" s="85"/>
      <c r="B2" s="85"/>
      <c r="C2" s="85"/>
      <c r="D2" s="85"/>
      <c r="E2" s="85"/>
      <c r="F2" s="85"/>
      <c r="G2" s="85"/>
      <c r="H2" s="85"/>
      <c r="I2" s="85"/>
    </row>
    <row r="3" spans="1:9" ht="15">
      <c r="A3" s="159" t="s">
        <v>223</v>
      </c>
      <c r="B3" s="159"/>
      <c r="C3" s="159"/>
      <c r="D3" s="159"/>
      <c r="E3" s="159"/>
      <c r="F3" s="159"/>
      <c r="G3" s="159"/>
      <c r="H3" s="159"/>
      <c r="I3" s="159"/>
    </row>
    <row r="4" spans="1:9" ht="12">
      <c r="A4" s="85"/>
      <c r="B4" s="85"/>
      <c r="C4" s="85"/>
      <c r="D4" s="85"/>
      <c r="E4" s="85"/>
      <c r="F4" s="85"/>
      <c r="G4" s="85"/>
      <c r="H4" s="85"/>
      <c r="I4" s="85"/>
    </row>
    <row r="5" spans="1:9" ht="12">
      <c r="A5" s="85"/>
      <c r="B5" s="85"/>
      <c r="C5" s="85"/>
      <c r="D5" s="85"/>
      <c r="E5" s="85"/>
      <c r="F5" s="85"/>
      <c r="G5" s="85"/>
      <c r="H5" s="85"/>
      <c r="I5" s="85"/>
    </row>
    <row r="6" spans="1:9" ht="12">
      <c r="A6" s="85"/>
      <c r="B6" s="85"/>
      <c r="C6" s="85"/>
      <c r="D6" s="85"/>
      <c r="E6" s="85"/>
      <c r="F6" s="85"/>
      <c r="G6" s="85"/>
      <c r="H6" s="85"/>
      <c r="I6" s="85"/>
    </row>
    <row r="7" spans="1:9" ht="12">
      <c r="A7" s="87" t="s">
        <v>224</v>
      </c>
      <c r="B7" s="88"/>
      <c r="C7" s="88"/>
      <c r="D7" s="89"/>
      <c r="E7" s="89"/>
      <c r="F7" s="89"/>
      <c r="G7" s="89"/>
      <c r="H7" s="89"/>
      <c r="I7" s="89"/>
    </row>
    <row r="8" spans="1:9" ht="12">
      <c r="A8" s="85"/>
      <c r="B8" s="85"/>
      <c r="C8" s="85"/>
      <c r="D8" s="85"/>
      <c r="E8" s="85"/>
      <c r="F8" s="85"/>
      <c r="G8" s="85"/>
      <c r="H8" s="85"/>
      <c r="I8" s="85"/>
    </row>
    <row r="9" spans="1:9" ht="12">
      <c r="A9" s="90" t="s">
        <v>225</v>
      </c>
      <c r="B9" s="85"/>
      <c r="C9" s="85"/>
      <c r="D9" s="85"/>
      <c r="E9" s="85"/>
      <c r="F9" s="85"/>
      <c r="G9" s="85"/>
      <c r="H9" s="85"/>
      <c r="I9" s="85"/>
    </row>
    <row r="10" spans="1:9" ht="12">
      <c r="A10" s="85"/>
      <c r="B10" s="85"/>
      <c r="C10" s="85"/>
      <c r="D10" s="85"/>
      <c r="E10" s="85"/>
      <c r="F10" s="85"/>
      <c r="G10" s="85"/>
      <c r="H10" s="85"/>
      <c r="I10" s="85"/>
    </row>
    <row r="11" spans="1:9" ht="12">
      <c r="A11" s="91"/>
      <c r="B11" s="92"/>
      <c r="C11" s="92"/>
      <c r="D11" s="93" t="s">
        <v>226</v>
      </c>
      <c r="E11" s="89"/>
      <c r="F11" s="91"/>
      <c r="G11" s="92"/>
      <c r="H11" s="92"/>
      <c r="I11" s="93" t="s">
        <v>226</v>
      </c>
    </row>
    <row r="12" spans="1:9" ht="12">
      <c r="A12" s="94"/>
      <c r="B12" s="95"/>
      <c r="C12" s="95"/>
      <c r="D12" s="96"/>
      <c r="E12" s="89"/>
      <c r="F12" s="94"/>
      <c r="G12" s="95"/>
      <c r="H12" s="95"/>
      <c r="I12" s="96"/>
    </row>
    <row r="13" spans="1:9" ht="5.25" customHeight="1">
      <c r="A13" s="97"/>
      <c r="B13" s="98"/>
      <c r="C13" s="98"/>
      <c r="D13" s="99"/>
      <c r="E13" s="89"/>
      <c r="F13" s="97"/>
      <c r="G13" s="98"/>
      <c r="H13" s="98"/>
      <c r="I13" s="99"/>
    </row>
    <row r="14" spans="1:9" ht="12">
      <c r="A14" s="94" t="s">
        <v>227</v>
      </c>
      <c r="B14" s="95"/>
      <c r="C14" s="95"/>
      <c r="D14" s="96">
        <v>9</v>
      </c>
      <c r="E14" s="89"/>
      <c r="F14" s="94" t="s">
        <v>259</v>
      </c>
      <c r="G14" s="95"/>
      <c r="H14" s="95"/>
      <c r="I14" s="96">
        <v>41</v>
      </c>
    </row>
    <row r="15" spans="1:9" ht="5.25" customHeight="1">
      <c r="A15" s="97"/>
      <c r="B15" s="98"/>
      <c r="C15" s="98"/>
      <c r="D15" s="99"/>
      <c r="E15" s="89"/>
      <c r="F15" s="97"/>
      <c r="G15" s="98"/>
      <c r="H15" s="98"/>
      <c r="I15" s="99"/>
    </row>
    <row r="16" spans="1:9" ht="12">
      <c r="A16" s="94" t="s">
        <v>228</v>
      </c>
      <c r="B16" s="95"/>
      <c r="C16" s="95"/>
      <c r="D16" s="96">
        <v>10</v>
      </c>
      <c r="E16" s="89"/>
      <c r="F16" s="94" t="s">
        <v>260</v>
      </c>
      <c r="G16" s="95"/>
      <c r="H16" s="95"/>
      <c r="I16" s="96">
        <v>42</v>
      </c>
    </row>
    <row r="17" spans="1:9" ht="5.25" customHeight="1">
      <c r="A17" s="97"/>
      <c r="B17" s="98"/>
      <c r="C17" s="98"/>
      <c r="D17" s="99"/>
      <c r="E17" s="89"/>
      <c r="F17" s="97"/>
      <c r="G17" s="98"/>
      <c r="H17" s="98"/>
      <c r="I17" s="99"/>
    </row>
    <row r="18" spans="1:9" ht="12">
      <c r="A18" s="94" t="s">
        <v>229</v>
      </c>
      <c r="B18" s="95"/>
      <c r="C18" s="95"/>
      <c r="D18" s="96">
        <v>11</v>
      </c>
      <c r="E18" s="89"/>
      <c r="F18" s="94" t="s">
        <v>261</v>
      </c>
      <c r="G18" s="95"/>
      <c r="H18" s="95"/>
      <c r="I18" s="96">
        <v>43</v>
      </c>
    </row>
    <row r="19" spans="1:9" ht="5.25" customHeight="1">
      <c r="A19" s="97"/>
      <c r="B19" s="98"/>
      <c r="C19" s="98"/>
      <c r="D19" s="99"/>
      <c r="E19" s="89"/>
      <c r="F19" s="97"/>
      <c r="G19" s="98"/>
      <c r="H19" s="98"/>
      <c r="I19" s="99"/>
    </row>
    <row r="20" spans="1:9" ht="12">
      <c r="A20" s="94" t="s">
        <v>230</v>
      </c>
      <c r="B20" s="95"/>
      <c r="C20" s="95"/>
      <c r="D20" s="96">
        <v>12</v>
      </c>
      <c r="E20" s="89"/>
      <c r="F20" s="94" t="s">
        <v>262</v>
      </c>
      <c r="G20" s="95"/>
      <c r="H20" s="95"/>
      <c r="I20" s="96">
        <v>44</v>
      </c>
    </row>
    <row r="21" spans="1:9" ht="5.25" customHeight="1">
      <c r="A21" s="97"/>
      <c r="B21" s="98"/>
      <c r="C21" s="98"/>
      <c r="D21" s="99"/>
      <c r="E21" s="89"/>
      <c r="F21" s="97"/>
      <c r="G21" s="98"/>
      <c r="H21" s="98"/>
      <c r="I21" s="99"/>
    </row>
    <row r="22" spans="1:9" ht="12">
      <c r="A22" s="94" t="s">
        <v>231</v>
      </c>
      <c r="B22" s="95"/>
      <c r="C22" s="95"/>
      <c r="D22" s="96">
        <v>13</v>
      </c>
      <c r="E22" s="89"/>
      <c r="F22" s="94" t="s">
        <v>263</v>
      </c>
      <c r="G22" s="95"/>
      <c r="H22" s="95"/>
      <c r="I22" s="96">
        <v>45</v>
      </c>
    </row>
    <row r="23" spans="1:9" ht="5.25" customHeight="1">
      <c r="A23" s="97"/>
      <c r="B23" s="98"/>
      <c r="C23" s="98"/>
      <c r="D23" s="99"/>
      <c r="E23" s="89"/>
      <c r="F23" s="97"/>
      <c r="G23" s="98"/>
      <c r="H23" s="98"/>
      <c r="I23" s="99"/>
    </row>
    <row r="24" spans="1:9" ht="12">
      <c r="A24" s="94" t="s">
        <v>232</v>
      </c>
      <c r="B24" s="95"/>
      <c r="C24" s="95"/>
      <c r="D24" s="96">
        <v>14</v>
      </c>
      <c r="E24" s="89"/>
      <c r="F24" s="94" t="s">
        <v>264</v>
      </c>
      <c r="G24" s="95"/>
      <c r="H24" s="95"/>
      <c r="I24" s="96">
        <v>46</v>
      </c>
    </row>
    <row r="25" spans="1:9" ht="5.25" customHeight="1">
      <c r="A25" s="97"/>
      <c r="B25" s="98"/>
      <c r="C25" s="98"/>
      <c r="D25" s="99"/>
      <c r="E25" s="89"/>
      <c r="F25" s="97"/>
      <c r="G25" s="98"/>
      <c r="H25" s="98"/>
      <c r="I25" s="99"/>
    </row>
    <row r="26" spans="1:9" ht="12">
      <c r="A26" s="94" t="s">
        <v>233</v>
      </c>
      <c r="B26" s="95"/>
      <c r="C26" s="95"/>
      <c r="D26" s="96">
        <v>15</v>
      </c>
      <c r="E26" s="89"/>
      <c r="F26" s="94" t="s">
        <v>265</v>
      </c>
      <c r="G26" s="95"/>
      <c r="H26" s="95"/>
      <c r="I26" s="96">
        <v>47</v>
      </c>
    </row>
    <row r="27" spans="1:9" ht="5.25" customHeight="1">
      <c r="A27" s="97"/>
      <c r="B27" s="98"/>
      <c r="C27" s="98"/>
      <c r="D27" s="99"/>
      <c r="E27" s="89"/>
      <c r="F27" s="97"/>
      <c r="G27" s="98"/>
      <c r="H27" s="98"/>
      <c r="I27" s="99"/>
    </row>
    <row r="28" spans="1:9" ht="12">
      <c r="A28" s="94" t="s">
        <v>234</v>
      </c>
      <c r="B28" s="95"/>
      <c r="C28" s="95"/>
      <c r="D28" s="96">
        <v>16</v>
      </c>
      <c r="E28" s="89"/>
      <c r="F28" s="94" t="s">
        <v>266</v>
      </c>
      <c r="G28" s="95"/>
      <c r="H28" s="95"/>
      <c r="I28" s="96">
        <v>48</v>
      </c>
    </row>
    <row r="29" spans="1:9" ht="5.25" customHeight="1">
      <c r="A29" s="97"/>
      <c r="B29" s="98"/>
      <c r="C29" s="98"/>
      <c r="D29" s="99"/>
      <c r="E29" s="89"/>
      <c r="F29" s="97"/>
      <c r="G29" s="98"/>
      <c r="H29" s="98"/>
      <c r="I29" s="99"/>
    </row>
    <row r="30" spans="1:9" ht="12">
      <c r="A30" s="94" t="s">
        <v>235</v>
      </c>
      <c r="B30" s="95"/>
      <c r="C30" s="95"/>
      <c r="D30" s="96">
        <v>17</v>
      </c>
      <c r="E30" s="89"/>
      <c r="F30" s="94" t="s">
        <v>267</v>
      </c>
      <c r="G30" s="95"/>
      <c r="H30" s="95"/>
      <c r="I30" s="96">
        <v>49</v>
      </c>
    </row>
    <row r="31" spans="1:9" ht="5.25" customHeight="1">
      <c r="A31" s="97"/>
      <c r="B31" s="98"/>
      <c r="C31" s="98"/>
      <c r="D31" s="99"/>
      <c r="E31" s="89"/>
      <c r="F31" s="97"/>
      <c r="G31" s="98"/>
      <c r="H31" s="98"/>
      <c r="I31" s="99"/>
    </row>
    <row r="32" spans="1:9" ht="12">
      <c r="A32" s="94" t="s">
        <v>236</v>
      </c>
      <c r="B32" s="95"/>
      <c r="C32" s="95"/>
      <c r="D32" s="96">
        <v>18</v>
      </c>
      <c r="E32" s="89"/>
      <c r="F32" s="94" t="s">
        <v>268</v>
      </c>
      <c r="G32" s="95"/>
      <c r="H32" s="95"/>
      <c r="I32" s="96">
        <v>50</v>
      </c>
    </row>
    <row r="33" spans="1:9" ht="5.25" customHeight="1">
      <c r="A33" s="97"/>
      <c r="B33" s="98"/>
      <c r="C33" s="98"/>
      <c r="D33" s="99"/>
      <c r="E33" s="89"/>
      <c r="F33" s="97"/>
      <c r="G33" s="98"/>
      <c r="H33" s="98"/>
      <c r="I33" s="99"/>
    </row>
    <row r="34" spans="1:9" ht="12">
      <c r="A34" s="94" t="s">
        <v>237</v>
      </c>
      <c r="B34" s="95"/>
      <c r="C34" s="95"/>
      <c r="D34" s="96">
        <v>19</v>
      </c>
      <c r="E34" s="89"/>
      <c r="F34" s="94" t="s">
        <v>269</v>
      </c>
      <c r="G34" s="95"/>
      <c r="H34" s="95"/>
      <c r="I34" s="96">
        <v>51</v>
      </c>
    </row>
    <row r="35" spans="1:9" ht="5.25" customHeight="1">
      <c r="A35" s="97"/>
      <c r="B35" s="98"/>
      <c r="C35" s="98"/>
      <c r="D35" s="99"/>
      <c r="E35" s="89"/>
      <c r="F35" s="97"/>
      <c r="G35" s="98"/>
      <c r="H35" s="98"/>
      <c r="I35" s="99"/>
    </row>
    <row r="36" spans="1:9" ht="12">
      <c r="A36" s="94" t="s">
        <v>238</v>
      </c>
      <c r="B36" s="95"/>
      <c r="C36" s="95"/>
      <c r="D36" s="96">
        <v>20</v>
      </c>
      <c r="E36" s="89"/>
      <c r="F36" s="94" t="s">
        <v>270</v>
      </c>
      <c r="G36" s="95"/>
      <c r="H36" s="95"/>
      <c r="I36" s="96">
        <v>52</v>
      </c>
    </row>
    <row r="37" spans="1:9" ht="5.25" customHeight="1">
      <c r="A37" s="97"/>
      <c r="B37" s="98"/>
      <c r="C37" s="98"/>
      <c r="D37" s="99"/>
      <c r="E37" s="89"/>
      <c r="F37" s="97"/>
      <c r="G37" s="98"/>
      <c r="H37" s="98"/>
      <c r="I37" s="99"/>
    </row>
    <row r="38" spans="1:9" ht="12">
      <c r="A38" s="94" t="s">
        <v>239</v>
      </c>
      <c r="B38" s="95"/>
      <c r="C38" s="95"/>
      <c r="D38" s="96">
        <v>21</v>
      </c>
      <c r="E38" s="89"/>
      <c r="F38" s="94" t="s">
        <v>271</v>
      </c>
      <c r="G38" s="95"/>
      <c r="H38" s="95"/>
      <c r="I38" s="96">
        <v>53</v>
      </c>
    </row>
    <row r="39" spans="1:9" ht="5.25" customHeight="1">
      <c r="A39" s="97"/>
      <c r="B39" s="98"/>
      <c r="C39" s="98"/>
      <c r="D39" s="99"/>
      <c r="E39" s="89"/>
      <c r="F39" s="97"/>
      <c r="G39" s="98"/>
      <c r="H39" s="98"/>
      <c r="I39" s="99"/>
    </row>
    <row r="40" spans="1:9" ht="12">
      <c r="A40" s="94" t="s">
        <v>240</v>
      </c>
      <c r="B40" s="95"/>
      <c r="C40" s="95"/>
      <c r="D40" s="96">
        <v>22</v>
      </c>
      <c r="E40" s="89"/>
      <c r="F40" s="94" t="s">
        <v>272</v>
      </c>
      <c r="G40" s="95"/>
      <c r="H40" s="95"/>
      <c r="I40" s="96">
        <v>54</v>
      </c>
    </row>
    <row r="41" spans="1:9" ht="5.25" customHeight="1">
      <c r="A41" s="97"/>
      <c r="B41" s="98"/>
      <c r="C41" s="98"/>
      <c r="D41" s="99"/>
      <c r="E41" s="89"/>
      <c r="F41" s="97"/>
      <c r="G41" s="98"/>
      <c r="H41" s="98"/>
      <c r="I41" s="99"/>
    </row>
    <row r="42" spans="1:9" ht="12">
      <c r="A42" s="94" t="s">
        <v>241</v>
      </c>
      <c r="B42" s="95"/>
      <c r="C42" s="95"/>
      <c r="D42" s="96">
        <v>23</v>
      </c>
      <c r="E42" s="89"/>
      <c r="F42" s="94" t="s">
        <v>273</v>
      </c>
      <c r="G42" s="95"/>
      <c r="H42" s="95"/>
      <c r="I42" s="96">
        <v>55</v>
      </c>
    </row>
    <row r="43" spans="1:9" ht="5.25" customHeight="1">
      <c r="A43" s="97"/>
      <c r="B43" s="98"/>
      <c r="C43" s="98"/>
      <c r="D43" s="99"/>
      <c r="E43" s="89"/>
      <c r="F43" s="97"/>
      <c r="G43" s="98"/>
      <c r="H43" s="98"/>
      <c r="I43" s="99"/>
    </row>
    <row r="44" spans="1:9" ht="12">
      <c r="A44" s="94" t="s">
        <v>242</v>
      </c>
      <c r="B44" s="95"/>
      <c r="C44" s="95"/>
      <c r="D44" s="96">
        <v>24</v>
      </c>
      <c r="E44" s="89"/>
      <c r="F44" s="94" t="s">
        <v>274</v>
      </c>
      <c r="G44" s="95"/>
      <c r="H44" s="95"/>
      <c r="I44" s="96">
        <v>56</v>
      </c>
    </row>
    <row r="45" spans="1:9" ht="5.25" customHeight="1">
      <c r="A45" s="97"/>
      <c r="B45" s="98"/>
      <c r="C45" s="98"/>
      <c r="D45" s="99"/>
      <c r="E45" s="89"/>
      <c r="F45" s="97"/>
      <c r="G45" s="98"/>
      <c r="H45" s="98"/>
      <c r="I45" s="99"/>
    </row>
    <row r="46" spans="1:9" ht="12">
      <c r="A46" s="94" t="s">
        <v>243</v>
      </c>
      <c r="B46" s="95"/>
      <c r="C46" s="95"/>
      <c r="D46" s="96">
        <v>25</v>
      </c>
      <c r="E46" s="89"/>
      <c r="F46" s="94" t="s">
        <v>275</v>
      </c>
      <c r="G46" s="95"/>
      <c r="H46" s="95"/>
      <c r="I46" s="96">
        <v>57</v>
      </c>
    </row>
    <row r="47" spans="1:9" ht="5.25" customHeight="1">
      <c r="A47" s="97"/>
      <c r="B47" s="98"/>
      <c r="C47" s="98"/>
      <c r="D47" s="99"/>
      <c r="E47" s="89"/>
      <c r="F47" s="97"/>
      <c r="G47" s="98"/>
      <c r="H47" s="98"/>
      <c r="I47" s="99"/>
    </row>
    <row r="48" spans="1:9" ht="12">
      <c r="A48" s="94" t="s">
        <v>244</v>
      </c>
      <c r="B48" s="95"/>
      <c r="C48" s="95"/>
      <c r="D48" s="96">
        <v>26</v>
      </c>
      <c r="E48" s="89"/>
      <c r="F48" s="94" t="s">
        <v>276</v>
      </c>
      <c r="G48" s="95"/>
      <c r="H48" s="95"/>
      <c r="I48" s="96">
        <v>58</v>
      </c>
    </row>
    <row r="49" spans="1:9" ht="5.25" customHeight="1">
      <c r="A49" s="97"/>
      <c r="B49" s="98"/>
      <c r="C49" s="98"/>
      <c r="D49" s="99"/>
      <c r="E49" s="89"/>
      <c r="F49" s="97"/>
      <c r="G49" s="98"/>
      <c r="H49" s="98"/>
      <c r="I49" s="99"/>
    </row>
    <row r="50" spans="1:9" ht="12">
      <c r="A50" s="94" t="s">
        <v>245</v>
      </c>
      <c r="B50" s="95"/>
      <c r="C50" s="95"/>
      <c r="D50" s="96">
        <v>27</v>
      </c>
      <c r="E50" s="89"/>
      <c r="F50" s="94" t="s">
        <v>277</v>
      </c>
      <c r="G50" s="95"/>
      <c r="H50" s="95"/>
      <c r="I50" s="96">
        <v>59</v>
      </c>
    </row>
    <row r="51" spans="1:9" ht="5.25" customHeight="1">
      <c r="A51" s="97"/>
      <c r="B51" s="98"/>
      <c r="C51" s="98"/>
      <c r="D51" s="99"/>
      <c r="E51" s="89"/>
      <c r="F51" s="97"/>
      <c r="G51" s="98"/>
      <c r="H51" s="98"/>
      <c r="I51" s="99"/>
    </row>
    <row r="52" spans="1:9" ht="12">
      <c r="A52" s="94" t="s">
        <v>246</v>
      </c>
      <c r="B52" s="95"/>
      <c r="C52" s="95"/>
      <c r="D52" s="96">
        <v>28</v>
      </c>
      <c r="E52" s="89"/>
      <c r="F52" s="94" t="s">
        <v>278</v>
      </c>
      <c r="G52" s="95"/>
      <c r="H52" s="95"/>
      <c r="I52" s="96">
        <v>60</v>
      </c>
    </row>
    <row r="53" spans="1:9" ht="5.25" customHeight="1">
      <c r="A53" s="97"/>
      <c r="B53" s="98"/>
      <c r="C53" s="98"/>
      <c r="D53" s="99"/>
      <c r="E53" s="89"/>
      <c r="F53" s="97"/>
      <c r="G53" s="98"/>
      <c r="H53" s="98"/>
      <c r="I53" s="99"/>
    </row>
    <row r="54" spans="1:9" ht="12">
      <c r="A54" s="94" t="s">
        <v>247</v>
      </c>
      <c r="B54" s="95"/>
      <c r="C54" s="95"/>
      <c r="D54" s="96">
        <v>29</v>
      </c>
      <c r="E54" s="89"/>
      <c r="F54" s="94" t="s">
        <v>279</v>
      </c>
      <c r="G54" s="95"/>
      <c r="H54" s="95"/>
      <c r="I54" s="96">
        <v>61</v>
      </c>
    </row>
    <row r="55" spans="1:9" ht="5.25" customHeight="1">
      <c r="A55" s="97"/>
      <c r="B55" s="98"/>
      <c r="C55" s="98"/>
      <c r="D55" s="99"/>
      <c r="E55" s="89"/>
      <c r="F55" s="97"/>
      <c r="G55" s="98"/>
      <c r="H55" s="98"/>
      <c r="I55" s="99"/>
    </row>
    <row r="56" spans="1:9" ht="12">
      <c r="A56" s="94" t="s">
        <v>248</v>
      </c>
      <c r="B56" s="95"/>
      <c r="C56" s="95"/>
      <c r="D56" s="96">
        <v>30</v>
      </c>
      <c r="E56" s="89"/>
      <c r="F56" s="94" t="s">
        <v>280</v>
      </c>
      <c r="G56" s="95"/>
      <c r="H56" s="95"/>
      <c r="I56" s="96">
        <v>62</v>
      </c>
    </row>
    <row r="57" spans="1:9" ht="5.25" customHeight="1">
      <c r="A57" s="97"/>
      <c r="B57" s="98"/>
      <c r="C57" s="98"/>
      <c r="D57" s="99"/>
      <c r="E57" s="89"/>
      <c r="F57" s="97"/>
      <c r="G57" s="98"/>
      <c r="H57" s="98"/>
      <c r="I57" s="99"/>
    </row>
    <row r="58" spans="1:9" ht="12">
      <c r="A58" s="94" t="s">
        <v>249</v>
      </c>
      <c r="B58" s="95"/>
      <c r="C58" s="95"/>
      <c r="D58" s="96">
        <v>31</v>
      </c>
      <c r="E58" s="89"/>
      <c r="F58" s="94" t="s">
        <v>281</v>
      </c>
      <c r="G58" s="95"/>
      <c r="H58" s="95"/>
      <c r="I58" s="96">
        <v>63</v>
      </c>
    </row>
    <row r="59" spans="1:9" ht="5.25" customHeight="1">
      <c r="A59" s="97"/>
      <c r="B59" s="98"/>
      <c r="C59" s="98"/>
      <c r="D59" s="99"/>
      <c r="E59" s="89"/>
      <c r="F59" s="97"/>
      <c r="G59" s="98"/>
      <c r="H59" s="98"/>
      <c r="I59" s="99"/>
    </row>
    <row r="60" spans="1:9" ht="12">
      <c r="A60" s="94" t="s">
        <v>250</v>
      </c>
      <c r="B60" s="95"/>
      <c r="C60" s="95"/>
      <c r="D60" s="96">
        <v>32</v>
      </c>
      <c r="E60" s="89"/>
      <c r="F60" s="94"/>
      <c r="G60" s="95"/>
      <c r="H60" s="95"/>
      <c r="I60" s="96"/>
    </row>
    <row r="61" spans="1:9" ht="5.25" customHeight="1">
      <c r="A61" s="97"/>
      <c r="B61" s="98"/>
      <c r="C61" s="98"/>
      <c r="D61" s="99"/>
      <c r="E61" s="89"/>
      <c r="F61" s="97"/>
      <c r="G61" s="98"/>
      <c r="H61" s="98"/>
      <c r="I61" s="99"/>
    </row>
    <row r="62" spans="1:9" ht="12">
      <c r="A62" s="94" t="s">
        <v>251</v>
      </c>
      <c r="B62" s="95"/>
      <c r="C62" s="95"/>
      <c r="D62" s="96">
        <v>33</v>
      </c>
      <c r="E62" s="89"/>
      <c r="F62" s="94"/>
      <c r="G62" s="95"/>
      <c r="H62" s="95"/>
      <c r="I62" s="96"/>
    </row>
    <row r="63" spans="1:9" ht="5.25" customHeight="1">
      <c r="A63" s="97"/>
      <c r="B63" s="98"/>
      <c r="C63" s="98"/>
      <c r="D63" s="99"/>
      <c r="E63" s="89"/>
      <c r="F63" s="97"/>
      <c r="G63" s="98"/>
      <c r="H63" s="98"/>
      <c r="I63" s="99"/>
    </row>
    <row r="64" spans="1:9" ht="12">
      <c r="A64" s="94" t="s">
        <v>252</v>
      </c>
      <c r="B64" s="95"/>
      <c r="C64" s="95"/>
      <c r="D64" s="96">
        <v>34</v>
      </c>
      <c r="E64" s="89"/>
      <c r="F64" s="94"/>
      <c r="G64" s="95"/>
      <c r="H64" s="95"/>
      <c r="I64" s="96"/>
    </row>
    <row r="65" spans="1:9" ht="5.25" customHeight="1">
      <c r="A65" s="97"/>
      <c r="B65" s="98"/>
      <c r="C65" s="98"/>
      <c r="D65" s="99"/>
      <c r="E65" s="89"/>
      <c r="F65" s="97"/>
      <c r="G65" s="98"/>
      <c r="H65" s="98"/>
      <c r="I65" s="99"/>
    </row>
    <row r="66" spans="1:9" ht="12">
      <c r="A66" s="94" t="s">
        <v>253</v>
      </c>
      <c r="B66" s="95"/>
      <c r="C66" s="95"/>
      <c r="D66" s="96">
        <v>35</v>
      </c>
      <c r="E66" s="89"/>
      <c r="F66" s="94"/>
      <c r="G66" s="95"/>
      <c r="H66" s="95"/>
      <c r="I66" s="96"/>
    </row>
    <row r="67" spans="1:9" ht="5.25" customHeight="1">
      <c r="A67" s="97"/>
      <c r="B67" s="98"/>
      <c r="C67" s="98"/>
      <c r="D67" s="99"/>
      <c r="E67" s="89"/>
      <c r="F67" s="97"/>
      <c r="G67" s="98"/>
      <c r="H67" s="98"/>
      <c r="I67" s="99"/>
    </row>
    <row r="68" spans="1:9" ht="12">
      <c r="A68" s="94" t="s">
        <v>254</v>
      </c>
      <c r="B68" s="95"/>
      <c r="C68" s="95"/>
      <c r="D68" s="96">
        <v>36</v>
      </c>
      <c r="E68" s="89"/>
      <c r="F68" s="94"/>
      <c r="G68" s="95"/>
      <c r="H68" s="95"/>
      <c r="I68" s="96"/>
    </row>
    <row r="69" spans="1:9" ht="5.25" customHeight="1">
      <c r="A69" s="97"/>
      <c r="B69" s="98"/>
      <c r="C69" s="98"/>
      <c r="D69" s="99"/>
      <c r="E69" s="89"/>
      <c r="F69" s="97"/>
      <c r="G69" s="98"/>
      <c r="H69" s="98"/>
      <c r="I69" s="99"/>
    </row>
    <row r="70" spans="1:9" ht="12">
      <c r="A70" s="94" t="s">
        <v>255</v>
      </c>
      <c r="B70" s="95"/>
      <c r="C70" s="95"/>
      <c r="D70" s="96">
        <v>37</v>
      </c>
      <c r="E70" s="89"/>
      <c r="F70" s="94"/>
      <c r="G70" s="95"/>
      <c r="H70" s="95"/>
      <c r="I70" s="96"/>
    </row>
    <row r="71" spans="1:9" ht="5.25" customHeight="1">
      <c r="A71" s="97"/>
      <c r="B71" s="98"/>
      <c r="C71" s="98"/>
      <c r="D71" s="99"/>
      <c r="E71" s="89"/>
      <c r="F71" s="97"/>
      <c r="G71" s="98"/>
      <c r="H71" s="98"/>
      <c r="I71" s="99"/>
    </row>
    <row r="72" spans="1:9" ht="12">
      <c r="A72" s="94" t="s">
        <v>256</v>
      </c>
      <c r="B72" s="95"/>
      <c r="C72" s="95"/>
      <c r="D72" s="96">
        <v>38</v>
      </c>
      <c r="E72" s="89"/>
      <c r="F72" s="94"/>
      <c r="G72" s="95"/>
      <c r="H72" s="95"/>
      <c r="I72" s="96"/>
    </row>
    <row r="73" spans="1:9" ht="5.25" customHeight="1">
      <c r="A73" s="97"/>
      <c r="B73" s="98"/>
      <c r="C73" s="98"/>
      <c r="D73" s="99"/>
      <c r="E73" s="85"/>
      <c r="F73" s="97"/>
      <c r="G73" s="98"/>
      <c r="H73" s="98"/>
      <c r="I73" s="99"/>
    </row>
    <row r="74" spans="1:9" ht="12">
      <c r="A74" s="94" t="s">
        <v>257</v>
      </c>
      <c r="B74" s="95"/>
      <c r="C74" s="95"/>
      <c r="D74" s="96">
        <v>39</v>
      </c>
      <c r="E74" s="85"/>
      <c r="F74" s="94"/>
      <c r="G74" s="95"/>
      <c r="H74" s="95"/>
      <c r="I74" s="96"/>
    </row>
    <row r="75" spans="1:9" ht="5.25" customHeight="1">
      <c r="A75" s="97"/>
      <c r="B75" s="98"/>
      <c r="C75" s="98"/>
      <c r="D75" s="99"/>
      <c r="E75" s="85"/>
      <c r="F75" s="97"/>
      <c r="G75" s="98"/>
      <c r="H75" s="98"/>
      <c r="I75" s="99"/>
    </row>
    <row r="76" spans="1:9" ht="12">
      <c r="A76" s="94" t="s">
        <v>258</v>
      </c>
      <c r="B76" s="95"/>
      <c r="C76" s="95"/>
      <c r="D76" s="96">
        <v>40</v>
      </c>
      <c r="E76" s="85"/>
      <c r="F76" s="94"/>
      <c r="G76" s="95"/>
      <c r="H76" s="95"/>
      <c r="I76" s="96"/>
    </row>
    <row r="77" spans="1:9" ht="5.25" customHeight="1">
      <c r="A77" s="100"/>
      <c r="B77" s="101"/>
      <c r="C77" s="101"/>
      <c r="D77" s="102"/>
      <c r="E77" s="85"/>
      <c r="F77" s="100"/>
      <c r="G77" s="101"/>
      <c r="H77" s="101"/>
      <c r="I77" s="10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4</v>
      </c>
      <c r="D17" s="36"/>
      <c r="E17" s="36"/>
      <c r="F17" s="37"/>
      <c r="G17" s="38"/>
      <c r="H17" s="125">
        <v>0.008</v>
      </c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397</v>
      </c>
      <c r="D19" s="28">
        <v>446</v>
      </c>
      <c r="E19" s="28">
        <v>850</v>
      </c>
      <c r="F19" s="29"/>
      <c r="G19" s="29"/>
      <c r="H19" s="124">
        <v>1.112</v>
      </c>
      <c r="I19" s="124">
        <v>0.798</v>
      </c>
      <c r="J19" s="124">
        <v>1.6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397</v>
      </c>
      <c r="D22" s="36">
        <v>446</v>
      </c>
      <c r="E22" s="36">
        <v>850</v>
      </c>
      <c r="F22" s="37">
        <v>190.5829596412556</v>
      </c>
      <c r="G22" s="38"/>
      <c r="H22" s="125">
        <v>1.112</v>
      </c>
      <c r="I22" s="126">
        <v>0.798</v>
      </c>
      <c r="J22" s="126">
        <v>1.6</v>
      </c>
      <c r="K22" s="39">
        <v>200.50125313283206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1467</v>
      </c>
      <c r="D24" s="36">
        <v>1534</v>
      </c>
      <c r="E24" s="36">
        <v>3000</v>
      </c>
      <c r="F24" s="37">
        <v>195.5671447196871</v>
      </c>
      <c r="G24" s="38"/>
      <c r="H24" s="125">
        <v>2.849</v>
      </c>
      <c r="I24" s="126">
        <v>2.994</v>
      </c>
      <c r="J24" s="126">
        <v>1.8</v>
      </c>
      <c r="K24" s="39">
        <v>60.12024048096192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290</v>
      </c>
      <c r="D26" s="36">
        <v>300</v>
      </c>
      <c r="E26" s="36">
        <v>280</v>
      </c>
      <c r="F26" s="37">
        <v>93.33333333333333</v>
      </c>
      <c r="G26" s="38"/>
      <c r="H26" s="125">
        <v>0.534</v>
      </c>
      <c r="I26" s="126">
        <v>0.7</v>
      </c>
      <c r="J26" s="126">
        <v>0.6</v>
      </c>
      <c r="K26" s="39">
        <v>85.71428571428572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3333</v>
      </c>
      <c r="D28" s="28">
        <v>3580</v>
      </c>
      <c r="E28" s="28">
        <v>3500</v>
      </c>
      <c r="F28" s="29"/>
      <c r="G28" s="29"/>
      <c r="H28" s="124">
        <v>4.865</v>
      </c>
      <c r="I28" s="124">
        <v>7.09</v>
      </c>
      <c r="J28" s="124">
        <v>6.8</v>
      </c>
      <c r="K28" s="30"/>
    </row>
    <row r="29" spans="1:11" s="31" customFormat="1" ht="11.25" customHeight="1">
      <c r="A29" s="33" t="s">
        <v>21</v>
      </c>
      <c r="B29" s="27"/>
      <c r="C29" s="28">
        <v>494</v>
      </c>
      <c r="D29" s="28">
        <v>535</v>
      </c>
      <c r="E29" s="28">
        <v>600</v>
      </c>
      <c r="F29" s="29"/>
      <c r="G29" s="29"/>
      <c r="H29" s="124">
        <v>0.644</v>
      </c>
      <c r="I29" s="124">
        <v>0.48</v>
      </c>
      <c r="J29" s="124">
        <v>0.28</v>
      </c>
      <c r="K29" s="30"/>
    </row>
    <row r="30" spans="1:11" s="31" customFormat="1" ht="11.25" customHeight="1">
      <c r="A30" s="33" t="s">
        <v>22</v>
      </c>
      <c r="B30" s="27"/>
      <c r="C30" s="28">
        <v>1989</v>
      </c>
      <c r="D30" s="28">
        <v>2475</v>
      </c>
      <c r="E30" s="28">
        <v>2200</v>
      </c>
      <c r="F30" s="29"/>
      <c r="G30" s="29"/>
      <c r="H30" s="124">
        <v>3.564</v>
      </c>
      <c r="I30" s="124">
        <v>2.75</v>
      </c>
      <c r="J30" s="124">
        <v>2.85</v>
      </c>
      <c r="K30" s="30"/>
    </row>
    <row r="31" spans="1:11" s="22" customFormat="1" ht="11.25" customHeight="1">
      <c r="A31" s="40" t="s">
        <v>23</v>
      </c>
      <c r="B31" s="35"/>
      <c r="C31" s="36">
        <v>5816</v>
      </c>
      <c r="D31" s="36">
        <v>6590</v>
      </c>
      <c r="E31" s="36">
        <v>6300</v>
      </c>
      <c r="F31" s="37">
        <v>95.59939301972686</v>
      </c>
      <c r="G31" s="38"/>
      <c r="H31" s="125">
        <v>9.073</v>
      </c>
      <c r="I31" s="126">
        <v>10.32</v>
      </c>
      <c r="J31" s="126">
        <v>9.93</v>
      </c>
      <c r="K31" s="39">
        <v>96.22093023255813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708</v>
      </c>
      <c r="D33" s="28">
        <v>600</v>
      </c>
      <c r="E33" s="28">
        <v>500</v>
      </c>
      <c r="F33" s="29"/>
      <c r="G33" s="29"/>
      <c r="H33" s="124">
        <v>1.542</v>
      </c>
      <c r="I33" s="124">
        <v>0.978</v>
      </c>
      <c r="J33" s="124">
        <v>0.691</v>
      </c>
      <c r="K33" s="30"/>
    </row>
    <row r="34" spans="1:11" s="31" customFormat="1" ht="11.25" customHeight="1">
      <c r="A34" s="33" t="s">
        <v>25</v>
      </c>
      <c r="B34" s="27"/>
      <c r="C34" s="28">
        <v>179</v>
      </c>
      <c r="D34" s="28">
        <v>180</v>
      </c>
      <c r="E34" s="28">
        <v>160</v>
      </c>
      <c r="F34" s="29"/>
      <c r="G34" s="29"/>
      <c r="H34" s="124">
        <v>0.387</v>
      </c>
      <c r="I34" s="124">
        <v>0.39</v>
      </c>
      <c r="J34" s="124">
        <v>0.32</v>
      </c>
      <c r="K34" s="30"/>
    </row>
    <row r="35" spans="1:11" s="31" customFormat="1" ht="11.25" customHeight="1">
      <c r="A35" s="33" t="s">
        <v>26</v>
      </c>
      <c r="B35" s="27"/>
      <c r="C35" s="28">
        <v>5432</v>
      </c>
      <c r="D35" s="28">
        <v>5000</v>
      </c>
      <c r="E35" s="28">
        <v>4798</v>
      </c>
      <c r="F35" s="29"/>
      <c r="G35" s="29"/>
      <c r="H35" s="124">
        <v>14.944</v>
      </c>
      <c r="I35" s="124">
        <v>11</v>
      </c>
      <c r="J35" s="124">
        <v>6.033</v>
      </c>
      <c r="K35" s="30"/>
    </row>
    <row r="36" spans="1:11" s="31" customFormat="1" ht="11.25" customHeight="1">
      <c r="A36" s="33" t="s">
        <v>27</v>
      </c>
      <c r="B36" s="27"/>
      <c r="C36" s="28">
        <v>448</v>
      </c>
      <c r="D36" s="28">
        <v>483</v>
      </c>
      <c r="E36" s="28">
        <v>448</v>
      </c>
      <c r="F36" s="29"/>
      <c r="G36" s="29"/>
      <c r="H36" s="124">
        <v>0.521</v>
      </c>
      <c r="I36" s="124">
        <v>0.391</v>
      </c>
      <c r="J36" s="124">
        <v>0.171</v>
      </c>
      <c r="K36" s="30"/>
    </row>
    <row r="37" spans="1:11" s="22" customFormat="1" ht="11.25" customHeight="1">
      <c r="A37" s="34" t="s">
        <v>28</v>
      </c>
      <c r="B37" s="35"/>
      <c r="C37" s="36">
        <v>6767</v>
      </c>
      <c r="D37" s="36">
        <v>6263</v>
      </c>
      <c r="E37" s="36">
        <v>5906</v>
      </c>
      <c r="F37" s="37">
        <v>94.29985629889829</v>
      </c>
      <c r="G37" s="38"/>
      <c r="H37" s="125">
        <v>17.394000000000002</v>
      </c>
      <c r="I37" s="126">
        <v>12.759</v>
      </c>
      <c r="J37" s="126">
        <v>7.215000000000001</v>
      </c>
      <c r="K37" s="39">
        <v>56.54831883376441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404</v>
      </c>
      <c r="D39" s="36">
        <v>380</v>
      </c>
      <c r="E39" s="36">
        <v>390</v>
      </c>
      <c r="F39" s="37">
        <v>102.63157894736842</v>
      </c>
      <c r="G39" s="38"/>
      <c r="H39" s="125">
        <v>0.381</v>
      </c>
      <c r="I39" s="126">
        <v>0.36</v>
      </c>
      <c r="J39" s="126">
        <v>0.33</v>
      </c>
      <c r="K39" s="39">
        <v>91.66666666666667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403</v>
      </c>
      <c r="D41" s="28">
        <v>628</v>
      </c>
      <c r="E41" s="28">
        <v>1040</v>
      </c>
      <c r="F41" s="29"/>
      <c r="G41" s="29"/>
      <c r="H41" s="124">
        <v>0.813</v>
      </c>
      <c r="I41" s="124">
        <v>0.458</v>
      </c>
      <c r="J41" s="124">
        <v>0.64</v>
      </c>
      <c r="K41" s="30"/>
    </row>
    <row r="42" spans="1:11" s="31" customFormat="1" ht="11.25" customHeight="1">
      <c r="A42" s="33" t="s">
        <v>31</v>
      </c>
      <c r="B42" s="27"/>
      <c r="C42" s="28">
        <v>2345</v>
      </c>
      <c r="D42" s="28">
        <v>3142</v>
      </c>
      <c r="E42" s="28">
        <v>3928</v>
      </c>
      <c r="F42" s="29"/>
      <c r="G42" s="29"/>
      <c r="H42" s="124">
        <v>4.281</v>
      </c>
      <c r="I42" s="124">
        <v>3.505</v>
      </c>
      <c r="J42" s="124">
        <v>3.766</v>
      </c>
      <c r="K42" s="30"/>
    </row>
    <row r="43" spans="1:11" s="31" customFormat="1" ht="11.25" customHeight="1">
      <c r="A43" s="33" t="s">
        <v>32</v>
      </c>
      <c r="B43" s="27"/>
      <c r="C43" s="28">
        <v>623</v>
      </c>
      <c r="D43" s="28">
        <v>800</v>
      </c>
      <c r="E43" s="28">
        <v>800</v>
      </c>
      <c r="F43" s="29"/>
      <c r="G43" s="29"/>
      <c r="H43" s="124">
        <v>0.604</v>
      </c>
      <c r="I43" s="124">
        <v>0.415</v>
      </c>
      <c r="J43" s="124">
        <v>0.525</v>
      </c>
      <c r="K43" s="30"/>
    </row>
    <row r="44" spans="1:11" s="31" customFormat="1" ht="11.25" customHeight="1">
      <c r="A44" s="33" t="s">
        <v>33</v>
      </c>
      <c r="B44" s="27"/>
      <c r="C44" s="28">
        <v>4817</v>
      </c>
      <c r="D44" s="28">
        <v>5087</v>
      </c>
      <c r="E44" s="28">
        <v>5450</v>
      </c>
      <c r="F44" s="29"/>
      <c r="G44" s="29"/>
      <c r="H44" s="124">
        <v>7.586</v>
      </c>
      <c r="I44" s="124">
        <v>4.328</v>
      </c>
      <c r="J44" s="124">
        <v>10.21</v>
      </c>
      <c r="K44" s="30"/>
    </row>
    <row r="45" spans="1:11" s="31" customFormat="1" ht="11.25" customHeight="1">
      <c r="A45" s="33" t="s">
        <v>34</v>
      </c>
      <c r="B45" s="27"/>
      <c r="C45" s="28">
        <v>1105</v>
      </c>
      <c r="D45" s="28">
        <v>1659</v>
      </c>
      <c r="E45" s="28">
        <v>5200</v>
      </c>
      <c r="F45" s="29"/>
      <c r="G45" s="29"/>
      <c r="H45" s="124">
        <v>1.311</v>
      </c>
      <c r="I45" s="124">
        <v>1.571</v>
      </c>
      <c r="J45" s="124">
        <v>6.2</v>
      </c>
      <c r="K45" s="30"/>
    </row>
    <row r="46" spans="1:11" s="31" customFormat="1" ht="11.25" customHeight="1">
      <c r="A46" s="33" t="s">
        <v>35</v>
      </c>
      <c r="B46" s="27"/>
      <c r="C46" s="28">
        <v>978</v>
      </c>
      <c r="D46" s="28">
        <v>1727</v>
      </c>
      <c r="E46" s="28">
        <v>1750</v>
      </c>
      <c r="F46" s="29"/>
      <c r="G46" s="29"/>
      <c r="H46" s="124">
        <v>1.008</v>
      </c>
      <c r="I46" s="124">
        <v>1.097</v>
      </c>
      <c r="J46" s="124">
        <v>1.05</v>
      </c>
      <c r="K46" s="30"/>
    </row>
    <row r="47" spans="1:11" s="31" customFormat="1" ht="11.25" customHeight="1">
      <c r="A47" s="33" t="s">
        <v>36</v>
      </c>
      <c r="B47" s="27"/>
      <c r="C47" s="28">
        <v>648</v>
      </c>
      <c r="D47" s="28">
        <v>1338</v>
      </c>
      <c r="E47" s="28">
        <v>1550</v>
      </c>
      <c r="F47" s="29"/>
      <c r="G47" s="29"/>
      <c r="H47" s="124">
        <v>1.009</v>
      </c>
      <c r="I47" s="124">
        <v>0.975</v>
      </c>
      <c r="J47" s="124">
        <v>1.59</v>
      </c>
      <c r="K47" s="30"/>
    </row>
    <row r="48" spans="1:11" s="31" customFormat="1" ht="11.25" customHeight="1">
      <c r="A48" s="33" t="s">
        <v>37</v>
      </c>
      <c r="B48" s="27"/>
      <c r="C48" s="28">
        <v>18882</v>
      </c>
      <c r="D48" s="28">
        <v>21010</v>
      </c>
      <c r="E48" s="28">
        <v>22000</v>
      </c>
      <c r="F48" s="29"/>
      <c r="G48" s="29"/>
      <c r="H48" s="124">
        <v>32.099</v>
      </c>
      <c r="I48" s="124">
        <v>21.01</v>
      </c>
      <c r="J48" s="124">
        <v>33</v>
      </c>
      <c r="K48" s="30"/>
    </row>
    <row r="49" spans="1:11" s="31" customFormat="1" ht="11.25" customHeight="1">
      <c r="A49" s="33" t="s">
        <v>38</v>
      </c>
      <c r="B49" s="27"/>
      <c r="C49" s="28">
        <v>6519</v>
      </c>
      <c r="D49" s="28">
        <v>7462</v>
      </c>
      <c r="E49" s="28">
        <v>7462</v>
      </c>
      <c r="F49" s="29"/>
      <c r="G49" s="29"/>
      <c r="H49" s="124">
        <v>11.849</v>
      </c>
      <c r="I49" s="124">
        <v>7.862</v>
      </c>
      <c r="J49" s="124">
        <v>7.862</v>
      </c>
      <c r="K49" s="30"/>
    </row>
    <row r="50" spans="1:11" s="22" customFormat="1" ht="11.25" customHeight="1">
      <c r="A50" s="40" t="s">
        <v>39</v>
      </c>
      <c r="B50" s="35"/>
      <c r="C50" s="36">
        <v>36320</v>
      </c>
      <c r="D50" s="36">
        <v>42853</v>
      </c>
      <c r="E50" s="36">
        <v>49180</v>
      </c>
      <c r="F50" s="37">
        <v>114.76442722796537</v>
      </c>
      <c r="G50" s="38"/>
      <c r="H50" s="125">
        <v>60.56</v>
      </c>
      <c r="I50" s="126">
        <v>41.221000000000004</v>
      </c>
      <c r="J50" s="126">
        <v>64.843</v>
      </c>
      <c r="K50" s="39">
        <v>157.30574221877197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3757</v>
      </c>
      <c r="D52" s="36">
        <v>3464</v>
      </c>
      <c r="E52" s="36">
        <v>5790</v>
      </c>
      <c r="F52" s="37">
        <v>167.14780600461893</v>
      </c>
      <c r="G52" s="38"/>
      <c r="H52" s="125">
        <v>5.472</v>
      </c>
      <c r="I52" s="126">
        <v>2.906</v>
      </c>
      <c r="J52" s="126">
        <v>1.523</v>
      </c>
      <c r="K52" s="39">
        <v>52.40880935994493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8906</v>
      </c>
      <c r="D54" s="28">
        <v>10064</v>
      </c>
      <c r="E54" s="28">
        <v>12000</v>
      </c>
      <c r="F54" s="29"/>
      <c r="G54" s="29"/>
      <c r="H54" s="124">
        <v>16.288</v>
      </c>
      <c r="I54" s="124">
        <v>14.961</v>
      </c>
      <c r="J54" s="124">
        <v>12.65</v>
      </c>
      <c r="K54" s="30"/>
    </row>
    <row r="55" spans="1:11" s="31" customFormat="1" ht="11.25" customHeight="1">
      <c r="A55" s="33" t="s">
        <v>42</v>
      </c>
      <c r="B55" s="27"/>
      <c r="C55" s="28">
        <v>10246</v>
      </c>
      <c r="D55" s="28">
        <v>10232</v>
      </c>
      <c r="E55" s="28">
        <v>9310</v>
      </c>
      <c r="F55" s="29"/>
      <c r="G55" s="29"/>
      <c r="H55" s="124">
        <v>13.718</v>
      </c>
      <c r="I55" s="124">
        <v>13.718</v>
      </c>
      <c r="J55" s="124">
        <v>10.24</v>
      </c>
      <c r="K55" s="30"/>
    </row>
    <row r="56" spans="1:11" s="31" customFormat="1" ht="11.25" customHeight="1">
      <c r="A56" s="33" t="s">
        <v>43</v>
      </c>
      <c r="B56" s="27"/>
      <c r="C56" s="28">
        <v>6817</v>
      </c>
      <c r="D56" s="28">
        <v>8200</v>
      </c>
      <c r="E56" s="28">
        <v>9200</v>
      </c>
      <c r="F56" s="29"/>
      <c r="G56" s="29"/>
      <c r="H56" s="124">
        <v>7.286</v>
      </c>
      <c r="I56" s="124">
        <v>6.3</v>
      </c>
      <c r="J56" s="124">
        <v>2.34</v>
      </c>
      <c r="K56" s="30"/>
    </row>
    <row r="57" spans="1:11" s="31" customFormat="1" ht="11.25" customHeight="1">
      <c r="A57" s="33" t="s">
        <v>44</v>
      </c>
      <c r="B57" s="27"/>
      <c r="C57" s="28">
        <v>5219</v>
      </c>
      <c r="D57" s="28">
        <v>5150</v>
      </c>
      <c r="E57" s="28">
        <v>6185</v>
      </c>
      <c r="F57" s="29"/>
      <c r="G57" s="29"/>
      <c r="H57" s="124">
        <v>9.527</v>
      </c>
      <c r="I57" s="124">
        <v>11.267</v>
      </c>
      <c r="J57" s="124">
        <v>3.662</v>
      </c>
      <c r="K57" s="30"/>
    </row>
    <row r="58" spans="1:11" s="31" customFormat="1" ht="11.25" customHeight="1">
      <c r="A58" s="33" t="s">
        <v>45</v>
      </c>
      <c r="B58" s="27"/>
      <c r="C58" s="28">
        <v>6994</v>
      </c>
      <c r="D58" s="28">
        <v>7626</v>
      </c>
      <c r="E58" s="28">
        <v>7000</v>
      </c>
      <c r="F58" s="29"/>
      <c r="G58" s="29"/>
      <c r="H58" s="124">
        <v>6.583</v>
      </c>
      <c r="I58" s="124">
        <v>5.32</v>
      </c>
      <c r="J58" s="124">
        <v>3</v>
      </c>
      <c r="K58" s="30"/>
    </row>
    <row r="59" spans="1:11" s="22" customFormat="1" ht="11.25" customHeight="1">
      <c r="A59" s="34" t="s">
        <v>46</v>
      </c>
      <c r="B59" s="35"/>
      <c r="C59" s="36">
        <v>38182</v>
      </c>
      <c r="D59" s="36">
        <v>41272</v>
      </c>
      <c r="E59" s="36">
        <v>43695</v>
      </c>
      <c r="F59" s="37">
        <v>105.87080829618144</v>
      </c>
      <c r="G59" s="38"/>
      <c r="H59" s="125">
        <v>53.402</v>
      </c>
      <c r="I59" s="126">
        <v>51.565999999999995</v>
      </c>
      <c r="J59" s="126">
        <v>31.892</v>
      </c>
      <c r="K59" s="39">
        <v>61.84695341891945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4</v>
      </c>
      <c r="D61" s="28"/>
      <c r="E61" s="28"/>
      <c r="F61" s="29"/>
      <c r="G61" s="29"/>
      <c r="H61" s="124">
        <v>0.007</v>
      </c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>
        <v>88</v>
      </c>
      <c r="D63" s="28">
        <v>88</v>
      </c>
      <c r="E63" s="28">
        <v>429</v>
      </c>
      <c r="F63" s="29"/>
      <c r="G63" s="29"/>
      <c r="H63" s="124">
        <v>0.158</v>
      </c>
      <c r="I63" s="124">
        <v>0.131</v>
      </c>
      <c r="J63" s="124">
        <f>I63/D63*E63</f>
        <v>0.638625</v>
      </c>
      <c r="K63" s="30"/>
    </row>
    <row r="64" spans="1:11" s="22" customFormat="1" ht="11.25" customHeight="1">
      <c r="A64" s="34" t="s">
        <v>50</v>
      </c>
      <c r="B64" s="35"/>
      <c r="C64" s="36">
        <v>92</v>
      </c>
      <c r="D64" s="36">
        <v>88</v>
      </c>
      <c r="E64" s="36">
        <v>429</v>
      </c>
      <c r="F64" s="37">
        <v>487.5</v>
      </c>
      <c r="G64" s="38"/>
      <c r="H64" s="125">
        <v>0.165</v>
      </c>
      <c r="I64" s="126">
        <v>0.131</v>
      </c>
      <c r="J64" s="126">
        <v>0.638625</v>
      </c>
      <c r="K64" s="39">
        <v>487.49999999999994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65</v>
      </c>
      <c r="D66" s="36">
        <v>73</v>
      </c>
      <c r="E66" s="36">
        <v>50</v>
      </c>
      <c r="F66" s="37">
        <v>68.4931506849315</v>
      </c>
      <c r="G66" s="38"/>
      <c r="H66" s="125">
        <v>0.078</v>
      </c>
      <c r="I66" s="126">
        <v>0.102</v>
      </c>
      <c r="J66" s="126">
        <v>0.045</v>
      </c>
      <c r="K66" s="39">
        <v>44.11764705882353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6424</v>
      </c>
      <c r="D68" s="28">
        <v>5950</v>
      </c>
      <c r="E68" s="28">
        <v>6000</v>
      </c>
      <c r="F68" s="29"/>
      <c r="G68" s="29"/>
      <c r="H68" s="124">
        <v>7.586</v>
      </c>
      <c r="I68" s="124">
        <v>6.5</v>
      </c>
      <c r="J68" s="124">
        <v>6</v>
      </c>
      <c r="K68" s="30"/>
    </row>
    <row r="69" spans="1:11" s="31" customFormat="1" ht="11.25" customHeight="1">
      <c r="A69" s="33" t="s">
        <v>53</v>
      </c>
      <c r="B69" s="27"/>
      <c r="C69" s="28">
        <v>485</v>
      </c>
      <c r="D69" s="28">
        <v>250</v>
      </c>
      <c r="E69" s="28">
        <v>350</v>
      </c>
      <c r="F69" s="29"/>
      <c r="G69" s="29"/>
      <c r="H69" s="124">
        <v>0.581</v>
      </c>
      <c r="I69" s="124">
        <v>0.3</v>
      </c>
      <c r="J69" s="124">
        <v>0.35</v>
      </c>
      <c r="K69" s="30"/>
    </row>
    <row r="70" spans="1:11" s="22" customFormat="1" ht="11.25" customHeight="1">
      <c r="A70" s="34" t="s">
        <v>54</v>
      </c>
      <c r="B70" s="35"/>
      <c r="C70" s="36">
        <v>6909</v>
      </c>
      <c r="D70" s="36">
        <v>6200</v>
      </c>
      <c r="E70" s="36">
        <v>6350</v>
      </c>
      <c r="F70" s="37">
        <v>102.41935483870968</v>
      </c>
      <c r="G70" s="38"/>
      <c r="H70" s="125">
        <v>8.167</v>
      </c>
      <c r="I70" s="126">
        <v>6.8</v>
      </c>
      <c r="J70" s="126">
        <v>6.35</v>
      </c>
      <c r="K70" s="39">
        <v>93.38235294117648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36</v>
      </c>
      <c r="D72" s="28">
        <v>43</v>
      </c>
      <c r="E72" s="28">
        <v>43</v>
      </c>
      <c r="F72" s="29"/>
      <c r="G72" s="29"/>
      <c r="H72" s="124">
        <v>0.029</v>
      </c>
      <c r="I72" s="124">
        <v>0.026</v>
      </c>
      <c r="J72" s="124">
        <v>0.026</v>
      </c>
      <c r="K72" s="30"/>
    </row>
    <row r="73" spans="1:11" s="31" customFormat="1" ht="11.25" customHeight="1">
      <c r="A73" s="33" t="s">
        <v>56</v>
      </c>
      <c r="B73" s="27"/>
      <c r="C73" s="28">
        <v>1290</v>
      </c>
      <c r="D73" s="28">
        <v>738</v>
      </c>
      <c r="E73" s="28">
        <v>950</v>
      </c>
      <c r="F73" s="29"/>
      <c r="G73" s="29"/>
      <c r="H73" s="124">
        <v>1.104</v>
      </c>
      <c r="I73" s="124">
        <v>0.85</v>
      </c>
      <c r="J73" s="124">
        <v>1.04</v>
      </c>
      <c r="K73" s="30"/>
    </row>
    <row r="74" spans="1:11" s="31" customFormat="1" ht="11.25" customHeight="1">
      <c r="A74" s="33" t="s">
        <v>57</v>
      </c>
      <c r="B74" s="27"/>
      <c r="C74" s="28">
        <v>6127</v>
      </c>
      <c r="D74" s="28">
        <v>5460</v>
      </c>
      <c r="E74" s="28">
        <v>7000</v>
      </c>
      <c r="F74" s="29"/>
      <c r="G74" s="29"/>
      <c r="H74" s="124">
        <v>6.267</v>
      </c>
      <c r="I74" s="124">
        <v>5.084</v>
      </c>
      <c r="J74" s="124">
        <v>4.578</v>
      </c>
      <c r="K74" s="30"/>
    </row>
    <row r="75" spans="1:11" s="31" customFormat="1" ht="11.25" customHeight="1">
      <c r="A75" s="33" t="s">
        <v>58</v>
      </c>
      <c r="B75" s="27"/>
      <c r="C75" s="28">
        <v>1491</v>
      </c>
      <c r="D75" s="28">
        <v>1509</v>
      </c>
      <c r="E75" s="28">
        <v>1700</v>
      </c>
      <c r="F75" s="29"/>
      <c r="G75" s="29"/>
      <c r="H75" s="124">
        <v>1.75</v>
      </c>
      <c r="I75" s="124">
        <v>1.783</v>
      </c>
      <c r="J75" s="124">
        <v>1.19</v>
      </c>
      <c r="K75" s="30"/>
    </row>
    <row r="76" spans="1:11" s="31" customFormat="1" ht="11.25" customHeight="1">
      <c r="A76" s="33" t="s">
        <v>59</v>
      </c>
      <c r="B76" s="27"/>
      <c r="C76" s="28">
        <v>145</v>
      </c>
      <c r="D76" s="28">
        <v>162</v>
      </c>
      <c r="E76" s="28">
        <v>160</v>
      </c>
      <c r="F76" s="29"/>
      <c r="G76" s="29"/>
      <c r="H76" s="124">
        <v>0.218</v>
      </c>
      <c r="I76" s="124">
        <v>0.194</v>
      </c>
      <c r="J76" s="124">
        <v>0.19</v>
      </c>
      <c r="K76" s="30"/>
    </row>
    <row r="77" spans="1:11" s="31" customFormat="1" ht="11.25" customHeight="1">
      <c r="A77" s="33" t="s">
        <v>60</v>
      </c>
      <c r="B77" s="27"/>
      <c r="C77" s="28">
        <v>74</v>
      </c>
      <c r="D77" s="28">
        <v>229</v>
      </c>
      <c r="E77" s="28">
        <v>111</v>
      </c>
      <c r="F77" s="29"/>
      <c r="G77" s="29"/>
      <c r="H77" s="124">
        <v>0.059</v>
      </c>
      <c r="I77" s="124">
        <v>0.166</v>
      </c>
      <c r="J77" s="124">
        <v>0.067</v>
      </c>
      <c r="K77" s="30"/>
    </row>
    <row r="78" spans="1:11" s="31" customFormat="1" ht="11.25" customHeight="1">
      <c r="A78" s="33" t="s">
        <v>61</v>
      </c>
      <c r="B78" s="27"/>
      <c r="C78" s="28">
        <v>932</v>
      </c>
      <c r="D78" s="28">
        <v>650</v>
      </c>
      <c r="E78" s="28">
        <v>600</v>
      </c>
      <c r="F78" s="29"/>
      <c r="G78" s="29"/>
      <c r="H78" s="124">
        <v>0.932</v>
      </c>
      <c r="I78" s="124">
        <v>0.65</v>
      </c>
      <c r="J78" s="124">
        <v>0.3</v>
      </c>
      <c r="K78" s="30"/>
    </row>
    <row r="79" spans="1:11" s="31" customFormat="1" ht="11.25" customHeight="1">
      <c r="A79" s="33" t="s">
        <v>62</v>
      </c>
      <c r="B79" s="27"/>
      <c r="C79" s="28">
        <v>4753</v>
      </c>
      <c r="D79" s="28">
        <v>4300</v>
      </c>
      <c r="E79" s="28">
        <v>4300</v>
      </c>
      <c r="F79" s="29"/>
      <c r="G79" s="29"/>
      <c r="H79" s="124">
        <v>4.183</v>
      </c>
      <c r="I79" s="124">
        <v>3.44</v>
      </c>
      <c r="J79" s="124">
        <v>3.44</v>
      </c>
      <c r="K79" s="30"/>
    </row>
    <row r="80" spans="1:11" s="22" customFormat="1" ht="11.25" customHeight="1">
      <c r="A80" s="40" t="s">
        <v>63</v>
      </c>
      <c r="B80" s="35"/>
      <c r="C80" s="36">
        <v>14848</v>
      </c>
      <c r="D80" s="36">
        <v>13091</v>
      </c>
      <c r="E80" s="36">
        <v>14864</v>
      </c>
      <c r="F80" s="37">
        <v>113.54365594683371</v>
      </c>
      <c r="G80" s="38"/>
      <c r="H80" s="125">
        <v>14.542</v>
      </c>
      <c r="I80" s="126">
        <v>12.193</v>
      </c>
      <c r="J80" s="126">
        <v>10.831</v>
      </c>
      <c r="K80" s="39">
        <v>88.82965636020667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13</v>
      </c>
      <c r="D82" s="28">
        <v>13</v>
      </c>
      <c r="E82" s="28">
        <v>13</v>
      </c>
      <c r="F82" s="29"/>
      <c r="G82" s="29"/>
      <c r="H82" s="124">
        <v>0.013</v>
      </c>
      <c r="I82" s="124">
        <v>0.013</v>
      </c>
      <c r="J82" s="124">
        <v>0.013</v>
      </c>
      <c r="K82" s="30"/>
    </row>
    <row r="83" spans="1:11" s="31" customFormat="1" ht="11.25" customHeight="1">
      <c r="A83" s="33" t="s">
        <v>65</v>
      </c>
      <c r="B83" s="27"/>
      <c r="C83" s="28">
        <v>2</v>
      </c>
      <c r="D83" s="28">
        <v>2</v>
      </c>
      <c r="E83" s="28">
        <v>2</v>
      </c>
      <c r="F83" s="29"/>
      <c r="G83" s="29"/>
      <c r="H83" s="124">
        <v>0.001</v>
      </c>
      <c r="I83" s="124">
        <v>0.001</v>
      </c>
      <c r="J83" s="124">
        <v>0.001</v>
      </c>
      <c r="K83" s="30"/>
    </row>
    <row r="84" spans="1:11" s="22" customFormat="1" ht="11.25" customHeight="1">
      <c r="A84" s="34" t="s">
        <v>66</v>
      </c>
      <c r="B84" s="35"/>
      <c r="C84" s="36">
        <v>15</v>
      </c>
      <c r="D84" s="36">
        <v>15</v>
      </c>
      <c r="E84" s="36">
        <v>15</v>
      </c>
      <c r="F84" s="37">
        <v>100</v>
      </c>
      <c r="G84" s="38"/>
      <c r="H84" s="125">
        <v>0.013999999999999999</v>
      </c>
      <c r="I84" s="126">
        <v>0.013999999999999999</v>
      </c>
      <c r="J84" s="126">
        <v>0.013999999999999999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115333</v>
      </c>
      <c r="D87" s="47">
        <v>122569</v>
      </c>
      <c r="E87" s="47">
        <v>137099</v>
      </c>
      <c r="F87" s="48">
        <v>111.85454723461886</v>
      </c>
      <c r="G87" s="38"/>
      <c r="H87" s="130">
        <v>173.751</v>
      </c>
      <c r="I87" s="131">
        <v>142.86400000000003</v>
      </c>
      <c r="J87" s="131">
        <f>J13+J15+J17+J22+J24+J26+J31+J37+J39+J50+J52+J59+J64+J66+J70+J80+J84</f>
        <v>137.611625</v>
      </c>
      <c r="K87" s="48">
        <v>96.32351397132936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18</v>
      </c>
      <c r="D19" s="28"/>
      <c r="E19" s="28"/>
      <c r="F19" s="29"/>
      <c r="G19" s="29"/>
      <c r="H19" s="124">
        <v>0.018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18</v>
      </c>
      <c r="D22" s="36"/>
      <c r="E22" s="36"/>
      <c r="F22" s="37"/>
      <c r="G22" s="38"/>
      <c r="H22" s="125">
        <v>0.018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601</v>
      </c>
      <c r="D24" s="36">
        <v>696</v>
      </c>
      <c r="E24" s="36">
        <v>1000</v>
      </c>
      <c r="F24" s="37">
        <v>143.67816091954023</v>
      </c>
      <c r="G24" s="38"/>
      <c r="H24" s="125">
        <v>0.666</v>
      </c>
      <c r="I24" s="126">
        <v>0.527</v>
      </c>
      <c r="J24" s="126">
        <v>0.24</v>
      </c>
      <c r="K24" s="39">
        <v>45.54079696394687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369</v>
      </c>
      <c r="D26" s="36">
        <v>320</v>
      </c>
      <c r="E26" s="36">
        <v>300</v>
      </c>
      <c r="F26" s="37">
        <v>93.75</v>
      </c>
      <c r="G26" s="38"/>
      <c r="H26" s="125">
        <v>0.386</v>
      </c>
      <c r="I26" s="126">
        <v>0.3</v>
      </c>
      <c r="J26" s="126">
        <v>0.25</v>
      </c>
      <c r="K26" s="39">
        <v>83.33333333333334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2977</v>
      </c>
      <c r="D28" s="28">
        <v>2774</v>
      </c>
      <c r="E28" s="28">
        <v>2700</v>
      </c>
      <c r="F28" s="29"/>
      <c r="G28" s="29"/>
      <c r="H28" s="124">
        <v>4.391</v>
      </c>
      <c r="I28" s="124">
        <v>4.2</v>
      </c>
      <c r="J28" s="124">
        <v>4.6</v>
      </c>
      <c r="K28" s="30"/>
    </row>
    <row r="29" spans="1:11" s="31" customFormat="1" ht="11.25" customHeight="1">
      <c r="A29" s="33" t="s">
        <v>21</v>
      </c>
      <c r="B29" s="27"/>
      <c r="C29" s="28">
        <v>704</v>
      </c>
      <c r="D29" s="28">
        <v>1218</v>
      </c>
      <c r="E29" s="28">
        <v>1900</v>
      </c>
      <c r="F29" s="29"/>
      <c r="G29" s="29"/>
      <c r="H29" s="124">
        <v>0.734</v>
      </c>
      <c r="I29" s="124">
        <v>1.035</v>
      </c>
      <c r="J29" s="124">
        <v>0.3</v>
      </c>
      <c r="K29" s="30"/>
    </row>
    <row r="30" spans="1:11" s="31" customFormat="1" ht="11.25" customHeight="1">
      <c r="A30" s="33" t="s">
        <v>22</v>
      </c>
      <c r="B30" s="27"/>
      <c r="C30" s="28">
        <v>5730</v>
      </c>
      <c r="D30" s="28">
        <v>5842</v>
      </c>
      <c r="E30" s="28">
        <v>5300</v>
      </c>
      <c r="F30" s="29"/>
      <c r="G30" s="29"/>
      <c r="H30" s="124">
        <v>4.102</v>
      </c>
      <c r="I30" s="124">
        <v>4.139</v>
      </c>
      <c r="J30" s="124">
        <v>4.2</v>
      </c>
      <c r="K30" s="30"/>
    </row>
    <row r="31" spans="1:11" s="22" customFormat="1" ht="11.25" customHeight="1">
      <c r="A31" s="40" t="s">
        <v>23</v>
      </c>
      <c r="B31" s="35"/>
      <c r="C31" s="36">
        <v>9411</v>
      </c>
      <c r="D31" s="36">
        <v>9834</v>
      </c>
      <c r="E31" s="36">
        <v>9900</v>
      </c>
      <c r="F31" s="37">
        <v>100.67114093959732</v>
      </c>
      <c r="G31" s="38"/>
      <c r="H31" s="125">
        <v>9.227</v>
      </c>
      <c r="I31" s="126">
        <v>9.374</v>
      </c>
      <c r="J31" s="126">
        <v>9.1</v>
      </c>
      <c r="K31" s="39">
        <v>97.07702154896522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>
        <v>165</v>
      </c>
      <c r="E34" s="28">
        <v>60</v>
      </c>
      <c r="F34" s="29"/>
      <c r="G34" s="29"/>
      <c r="H34" s="124">
        <v>0.012</v>
      </c>
      <c r="I34" s="124">
        <v>0.355</v>
      </c>
      <c r="J34" s="124">
        <v>0.002</v>
      </c>
      <c r="K34" s="30"/>
    </row>
    <row r="35" spans="1:11" s="31" customFormat="1" ht="11.25" customHeight="1">
      <c r="A35" s="33" t="s">
        <v>26</v>
      </c>
      <c r="B35" s="27"/>
      <c r="C35" s="28">
        <v>311</v>
      </c>
      <c r="D35" s="28">
        <v>343</v>
      </c>
      <c r="E35" s="28">
        <v>150</v>
      </c>
      <c r="F35" s="29"/>
      <c r="G35" s="29"/>
      <c r="H35" s="124">
        <v>0.534</v>
      </c>
      <c r="I35" s="124">
        <v>0.446</v>
      </c>
      <c r="J35" s="124">
        <v>0.144</v>
      </c>
      <c r="K35" s="30"/>
    </row>
    <row r="36" spans="1:11" s="31" customFormat="1" ht="11.25" customHeight="1">
      <c r="A36" s="33" t="s">
        <v>27</v>
      </c>
      <c r="B36" s="27"/>
      <c r="C36" s="28">
        <v>25</v>
      </c>
      <c r="D36" s="28">
        <v>77</v>
      </c>
      <c r="E36" s="28">
        <v>65</v>
      </c>
      <c r="F36" s="29"/>
      <c r="G36" s="29"/>
      <c r="H36" s="124">
        <v>0.036</v>
      </c>
      <c r="I36" s="124">
        <v>0.027</v>
      </c>
      <c r="J36" s="124">
        <v>0.018</v>
      </c>
      <c r="K36" s="30"/>
    </row>
    <row r="37" spans="1:11" s="22" customFormat="1" ht="11.25" customHeight="1">
      <c r="A37" s="34" t="s">
        <v>28</v>
      </c>
      <c r="B37" s="35"/>
      <c r="C37" s="36">
        <v>342</v>
      </c>
      <c r="D37" s="36">
        <v>585</v>
      </c>
      <c r="E37" s="36">
        <v>275</v>
      </c>
      <c r="F37" s="37">
        <v>47.00854700854701</v>
      </c>
      <c r="G37" s="38"/>
      <c r="H37" s="125">
        <v>0.5820000000000001</v>
      </c>
      <c r="I37" s="126">
        <v>0.828</v>
      </c>
      <c r="J37" s="126">
        <v>0.16399999999999998</v>
      </c>
      <c r="K37" s="39">
        <v>19.806763285024154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99</v>
      </c>
      <c r="D41" s="28">
        <v>87</v>
      </c>
      <c r="E41" s="28">
        <v>95</v>
      </c>
      <c r="F41" s="29"/>
      <c r="G41" s="29"/>
      <c r="H41" s="124">
        <v>0.073</v>
      </c>
      <c r="I41" s="124">
        <v>0.026</v>
      </c>
      <c r="J41" s="124">
        <v>0.047</v>
      </c>
      <c r="K41" s="30"/>
    </row>
    <row r="42" spans="1:11" s="31" customFormat="1" ht="11.25" customHeight="1">
      <c r="A42" s="33" t="s">
        <v>31</v>
      </c>
      <c r="B42" s="27"/>
      <c r="C42" s="28">
        <v>5499</v>
      </c>
      <c r="D42" s="28">
        <v>5846</v>
      </c>
      <c r="E42" s="28">
        <v>7319</v>
      </c>
      <c r="F42" s="29"/>
      <c r="G42" s="29"/>
      <c r="H42" s="124">
        <v>7.275</v>
      </c>
      <c r="I42" s="124">
        <v>5.971</v>
      </c>
      <c r="J42" s="124">
        <v>6.336</v>
      </c>
      <c r="K42" s="30"/>
    </row>
    <row r="43" spans="1:11" s="31" customFormat="1" ht="11.25" customHeight="1">
      <c r="A43" s="33" t="s">
        <v>32</v>
      </c>
      <c r="B43" s="27"/>
      <c r="C43" s="28">
        <v>1552</v>
      </c>
      <c r="D43" s="28">
        <v>2020</v>
      </c>
      <c r="E43" s="28">
        <v>2020</v>
      </c>
      <c r="F43" s="29"/>
      <c r="G43" s="29"/>
      <c r="H43" s="124">
        <v>1.299</v>
      </c>
      <c r="I43" s="124">
        <v>0.765</v>
      </c>
      <c r="J43" s="124">
        <v>0.979</v>
      </c>
      <c r="K43" s="30"/>
    </row>
    <row r="44" spans="1:11" s="31" customFormat="1" ht="11.25" customHeight="1">
      <c r="A44" s="33" t="s">
        <v>33</v>
      </c>
      <c r="B44" s="27"/>
      <c r="C44" s="28">
        <v>10159</v>
      </c>
      <c r="D44" s="28">
        <v>11645</v>
      </c>
      <c r="E44" s="28">
        <v>12480</v>
      </c>
      <c r="F44" s="29"/>
      <c r="G44" s="29"/>
      <c r="H44" s="124">
        <v>13.648</v>
      </c>
      <c r="I44" s="124">
        <v>4.804</v>
      </c>
      <c r="J44" s="124">
        <v>20.124</v>
      </c>
      <c r="K44" s="30"/>
    </row>
    <row r="45" spans="1:11" s="31" customFormat="1" ht="11.25" customHeight="1">
      <c r="A45" s="33" t="s">
        <v>34</v>
      </c>
      <c r="B45" s="27"/>
      <c r="C45" s="28">
        <v>1377</v>
      </c>
      <c r="D45" s="28">
        <v>2094</v>
      </c>
      <c r="E45" s="28">
        <v>3400</v>
      </c>
      <c r="F45" s="29"/>
      <c r="G45" s="29"/>
      <c r="H45" s="124">
        <v>1.486</v>
      </c>
      <c r="I45" s="124">
        <v>1.839</v>
      </c>
      <c r="J45" s="124">
        <v>3.8</v>
      </c>
      <c r="K45" s="30"/>
    </row>
    <row r="46" spans="1:11" s="31" customFormat="1" ht="11.25" customHeight="1">
      <c r="A46" s="33" t="s">
        <v>35</v>
      </c>
      <c r="B46" s="27"/>
      <c r="C46" s="28">
        <v>4134</v>
      </c>
      <c r="D46" s="28">
        <v>4734</v>
      </c>
      <c r="E46" s="28">
        <v>4750</v>
      </c>
      <c r="F46" s="29"/>
      <c r="G46" s="29"/>
      <c r="H46" s="124">
        <v>4.173</v>
      </c>
      <c r="I46" s="124">
        <v>2.92</v>
      </c>
      <c r="J46" s="124">
        <v>2.85</v>
      </c>
      <c r="K46" s="30"/>
    </row>
    <row r="47" spans="1:11" s="31" customFormat="1" ht="11.25" customHeight="1">
      <c r="A47" s="33" t="s">
        <v>36</v>
      </c>
      <c r="B47" s="27"/>
      <c r="C47" s="28">
        <v>437</v>
      </c>
      <c r="D47" s="28">
        <v>709</v>
      </c>
      <c r="E47" s="28">
        <v>3650</v>
      </c>
      <c r="F47" s="29"/>
      <c r="G47" s="29"/>
      <c r="H47" s="124">
        <v>0.663</v>
      </c>
      <c r="I47" s="124">
        <v>0.623</v>
      </c>
      <c r="J47" s="124">
        <v>3.8</v>
      </c>
      <c r="K47" s="30"/>
    </row>
    <row r="48" spans="1:11" s="31" customFormat="1" ht="11.25" customHeight="1">
      <c r="A48" s="33" t="s">
        <v>37</v>
      </c>
      <c r="B48" s="27"/>
      <c r="C48" s="28">
        <v>5830</v>
      </c>
      <c r="D48" s="28">
        <v>4583</v>
      </c>
      <c r="E48" s="28">
        <v>4700</v>
      </c>
      <c r="F48" s="29"/>
      <c r="G48" s="29"/>
      <c r="H48" s="124">
        <v>5.83</v>
      </c>
      <c r="I48" s="124">
        <v>2.292</v>
      </c>
      <c r="J48" s="124">
        <v>2.82</v>
      </c>
      <c r="K48" s="30"/>
    </row>
    <row r="49" spans="1:11" s="31" customFormat="1" ht="11.25" customHeight="1">
      <c r="A49" s="33" t="s">
        <v>38</v>
      </c>
      <c r="B49" s="27"/>
      <c r="C49" s="28">
        <v>3404</v>
      </c>
      <c r="D49" s="28">
        <v>3919</v>
      </c>
      <c r="E49" s="28">
        <v>3919</v>
      </c>
      <c r="F49" s="29"/>
      <c r="G49" s="29"/>
      <c r="H49" s="124">
        <v>1.171</v>
      </c>
      <c r="I49" s="124">
        <v>2.065</v>
      </c>
      <c r="J49" s="124">
        <v>2.066</v>
      </c>
      <c r="K49" s="30"/>
    </row>
    <row r="50" spans="1:11" s="22" customFormat="1" ht="11.25" customHeight="1">
      <c r="A50" s="40" t="s">
        <v>39</v>
      </c>
      <c r="B50" s="35"/>
      <c r="C50" s="36">
        <v>32491</v>
      </c>
      <c r="D50" s="36">
        <v>35637</v>
      </c>
      <c r="E50" s="36">
        <v>42333</v>
      </c>
      <c r="F50" s="37">
        <v>118.78946039228892</v>
      </c>
      <c r="G50" s="38"/>
      <c r="H50" s="125">
        <v>35.618</v>
      </c>
      <c r="I50" s="126">
        <v>21.305000000000003</v>
      </c>
      <c r="J50" s="126">
        <v>42.821999999999996</v>
      </c>
      <c r="K50" s="39">
        <v>200.9950715794414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786</v>
      </c>
      <c r="D52" s="36">
        <v>1123</v>
      </c>
      <c r="E52" s="36">
        <v>1515</v>
      </c>
      <c r="F52" s="37">
        <v>134.90650044523596</v>
      </c>
      <c r="G52" s="38"/>
      <c r="H52" s="125">
        <v>0.794</v>
      </c>
      <c r="I52" s="126">
        <v>1.134</v>
      </c>
      <c r="J52" s="126">
        <v>0.238</v>
      </c>
      <c r="K52" s="39">
        <v>20.987654320987655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6701</v>
      </c>
      <c r="D54" s="28">
        <v>5606</v>
      </c>
      <c r="E54" s="28">
        <v>6200</v>
      </c>
      <c r="F54" s="29"/>
      <c r="G54" s="29"/>
      <c r="H54" s="124">
        <v>7.883</v>
      </c>
      <c r="I54" s="124">
        <v>4.7</v>
      </c>
      <c r="J54" s="124">
        <v>2.065</v>
      </c>
      <c r="K54" s="30"/>
    </row>
    <row r="55" spans="1:11" s="31" customFormat="1" ht="11.25" customHeight="1">
      <c r="A55" s="33" t="s">
        <v>42</v>
      </c>
      <c r="B55" s="27"/>
      <c r="C55" s="28">
        <v>3650</v>
      </c>
      <c r="D55" s="28">
        <v>3650</v>
      </c>
      <c r="E55" s="28">
        <v>2674</v>
      </c>
      <c r="F55" s="29"/>
      <c r="G55" s="29"/>
      <c r="H55" s="124">
        <v>3.825</v>
      </c>
      <c r="I55" s="124">
        <v>3.825</v>
      </c>
      <c r="J55" s="124">
        <v>2.54</v>
      </c>
      <c r="K55" s="30"/>
    </row>
    <row r="56" spans="1:11" s="31" customFormat="1" ht="11.25" customHeight="1">
      <c r="A56" s="33" t="s">
        <v>43</v>
      </c>
      <c r="B56" s="27"/>
      <c r="C56" s="28">
        <v>8013</v>
      </c>
      <c r="D56" s="28">
        <v>7550</v>
      </c>
      <c r="E56" s="28">
        <v>6950</v>
      </c>
      <c r="F56" s="29"/>
      <c r="G56" s="29"/>
      <c r="H56" s="124">
        <v>7.422</v>
      </c>
      <c r="I56" s="124">
        <v>5.75</v>
      </c>
      <c r="J56" s="124">
        <v>1.77</v>
      </c>
      <c r="K56" s="30"/>
    </row>
    <row r="57" spans="1:11" s="31" customFormat="1" ht="11.25" customHeight="1">
      <c r="A57" s="33" t="s">
        <v>44</v>
      </c>
      <c r="B57" s="27"/>
      <c r="C57" s="28">
        <v>4032</v>
      </c>
      <c r="D57" s="28">
        <v>3598</v>
      </c>
      <c r="E57" s="28">
        <v>3454</v>
      </c>
      <c r="F57" s="29"/>
      <c r="G57" s="29"/>
      <c r="H57" s="124">
        <v>3.37</v>
      </c>
      <c r="I57" s="124">
        <v>2.847</v>
      </c>
      <c r="J57" s="124">
        <v>1.663</v>
      </c>
      <c r="K57" s="30"/>
    </row>
    <row r="58" spans="1:11" s="31" customFormat="1" ht="11.25" customHeight="1">
      <c r="A58" s="33" t="s">
        <v>45</v>
      </c>
      <c r="B58" s="27"/>
      <c r="C58" s="28">
        <v>5207</v>
      </c>
      <c r="D58" s="28">
        <v>4933</v>
      </c>
      <c r="E58" s="28">
        <v>4850</v>
      </c>
      <c r="F58" s="29"/>
      <c r="G58" s="29"/>
      <c r="H58" s="124">
        <v>5.205</v>
      </c>
      <c r="I58" s="124">
        <v>3.174</v>
      </c>
      <c r="J58" s="124">
        <v>1.77</v>
      </c>
      <c r="K58" s="30"/>
    </row>
    <row r="59" spans="1:11" s="22" customFormat="1" ht="11.25" customHeight="1">
      <c r="A59" s="34" t="s">
        <v>46</v>
      </c>
      <c r="B59" s="35"/>
      <c r="C59" s="36">
        <v>27603</v>
      </c>
      <c r="D59" s="36">
        <v>25337</v>
      </c>
      <c r="E59" s="36">
        <v>24128</v>
      </c>
      <c r="F59" s="37">
        <v>95.22832221652129</v>
      </c>
      <c r="G59" s="38"/>
      <c r="H59" s="125">
        <v>27.705</v>
      </c>
      <c r="I59" s="126">
        <v>20.296</v>
      </c>
      <c r="J59" s="126">
        <v>9.808</v>
      </c>
      <c r="K59" s="39">
        <v>48.32479306267245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209</v>
      </c>
      <c r="D61" s="28"/>
      <c r="E61" s="28">
        <v>250</v>
      </c>
      <c r="F61" s="29"/>
      <c r="G61" s="29"/>
      <c r="H61" s="124">
        <v>0.206</v>
      </c>
      <c r="I61" s="124">
        <v>0.086</v>
      </c>
      <c r="J61" s="124">
        <v>0.159</v>
      </c>
      <c r="K61" s="30"/>
    </row>
    <row r="62" spans="1:11" s="31" customFormat="1" ht="11.25" customHeight="1">
      <c r="A62" s="33" t="s">
        <v>48</v>
      </c>
      <c r="B62" s="27"/>
      <c r="C62" s="28">
        <v>19</v>
      </c>
      <c r="D62" s="28">
        <v>19</v>
      </c>
      <c r="E62" s="28">
        <v>19</v>
      </c>
      <c r="F62" s="29"/>
      <c r="G62" s="29"/>
      <c r="H62" s="124">
        <v>0.01</v>
      </c>
      <c r="I62" s="124">
        <v>0.01</v>
      </c>
      <c r="J62" s="124">
        <v>0.01</v>
      </c>
      <c r="K62" s="30"/>
    </row>
    <row r="63" spans="1:11" s="31" customFormat="1" ht="11.25" customHeight="1">
      <c r="A63" s="33" t="s">
        <v>49</v>
      </c>
      <c r="B63" s="27"/>
      <c r="C63" s="28">
        <v>171</v>
      </c>
      <c r="D63" s="28">
        <v>171</v>
      </c>
      <c r="E63" s="28">
        <v>109</v>
      </c>
      <c r="F63" s="29"/>
      <c r="G63" s="29"/>
      <c r="H63" s="124">
        <v>0.289</v>
      </c>
      <c r="I63" s="124">
        <v>0.286</v>
      </c>
      <c r="J63" s="124">
        <v>0.115</v>
      </c>
      <c r="K63" s="30"/>
    </row>
    <row r="64" spans="1:11" s="22" customFormat="1" ht="11.25" customHeight="1">
      <c r="A64" s="34" t="s">
        <v>50</v>
      </c>
      <c r="B64" s="35"/>
      <c r="C64" s="36">
        <v>399</v>
      </c>
      <c r="D64" s="36">
        <v>190</v>
      </c>
      <c r="E64" s="36">
        <v>378</v>
      </c>
      <c r="F64" s="37">
        <v>198.94736842105263</v>
      </c>
      <c r="G64" s="38"/>
      <c r="H64" s="125">
        <v>0.505</v>
      </c>
      <c r="I64" s="126">
        <v>0.38199999999999995</v>
      </c>
      <c r="J64" s="126">
        <v>0.28400000000000003</v>
      </c>
      <c r="K64" s="39">
        <v>74.34554973821992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129</v>
      </c>
      <c r="E66" s="36">
        <v>200</v>
      </c>
      <c r="F66" s="37">
        <v>155.03875968992247</v>
      </c>
      <c r="G66" s="38"/>
      <c r="H66" s="125">
        <v>0.417</v>
      </c>
      <c r="I66" s="126">
        <v>0.165</v>
      </c>
      <c r="J66" s="126">
        <v>0.35</v>
      </c>
      <c r="K66" s="39">
        <v>212.12121212121212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323</v>
      </c>
      <c r="D68" s="28">
        <v>200</v>
      </c>
      <c r="E68" s="28">
        <v>350</v>
      </c>
      <c r="F68" s="29"/>
      <c r="G68" s="29"/>
      <c r="H68" s="124">
        <v>0.277</v>
      </c>
      <c r="I68" s="124">
        <v>0.22</v>
      </c>
      <c r="J68" s="124">
        <v>0.3</v>
      </c>
      <c r="K68" s="30"/>
    </row>
    <row r="69" spans="1:11" s="31" customFormat="1" ht="11.25" customHeight="1">
      <c r="A69" s="33" t="s">
        <v>53</v>
      </c>
      <c r="B69" s="27"/>
      <c r="C69" s="28">
        <v>172</v>
      </c>
      <c r="D69" s="28">
        <v>50</v>
      </c>
      <c r="E69" s="28">
        <v>250</v>
      </c>
      <c r="F69" s="29"/>
      <c r="G69" s="29"/>
      <c r="H69" s="124">
        <v>0.161</v>
      </c>
      <c r="I69" s="124">
        <v>0.045</v>
      </c>
      <c r="J69" s="124">
        <v>0.2</v>
      </c>
      <c r="K69" s="30"/>
    </row>
    <row r="70" spans="1:11" s="22" customFormat="1" ht="11.25" customHeight="1">
      <c r="A70" s="34" t="s">
        <v>54</v>
      </c>
      <c r="B70" s="35"/>
      <c r="C70" s="36">
        <v>495</v>
      </c>
      <c r="D70" s="36">
        <v>250</v>
      </c>
      <c r="E70" s="36">
        <v>600</v>
      </c>
      <c r="F70" s="37">
        <v>240</v>
      </c>
      <c r="G70" s="38"/>
      <c r="H70" s="125">
        <v>0.43800000000000006</v>
      </c>
      <c r="I70" s="126">
        <v>0.265</v>
      </c>
      <c r="J70" s="126">
        <v>0.5</v>
      </c>
      <c r="K70" s="39">
        <v>188.67924528301887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155</v>
      </c>
      <c r="D72" s="28">
        <v>130</v>
      </c>
      <c r="E72" s="28">
        <v>130</v>
      </c>
      <c r="F72" s="29"/>
      <c r="G72" s="29"/>
      <c r="H72" s="124">
        <v>0.186</v>
      </c>
      <c r="I72" s="124">
        <v>0.063</v>
      </c>
      <c r="J72" s="124">
        <v>0.063</v>
      </c>
      <c r="K72" s="30"/>
    </row>
    <row r="73" spans="1:11" s="31" customFormat="1" ht="11.25" customHeight="1">
      <c r="A73" s="33" t="s">
        <v>56</v>
      </c>
      <c r="B73" s="27"/>
      <c r="C73" s="28">
        <v>1045</v>
      </c>
      <c r="D73" s="28">
        <v>942</v>
      </c>
      <c r="E73" s="28">
        <v>1040</v>
      </c>
      <c r="F73" s="29"/>
      <c r="G73" s="29"/>
      <c r="H73" s="124">
        <v>0.557</v>
      </c>
      <c r="I73" s="124">
        <v>1.27</v>
      </c>
      <c r="J73" s="124">
        <v>1.145</v>
      </c>
      <c r="K73" s="30"/>
    </row>
    <row r="74" spans="1:11" s="31" customFormat="1" ht="11.25" customHeight="1">
      <c r="A74" s="33" t="s">
        <v>57</v>
      </c>
      <c r="B74" s="27"/>
      <c r="C74" s="28">
        <v>402</v>
      </c>
      <c r="D74" s="28">
        <v>145</v>
      </c>
      <c r="E74" s="28">
        <v>150</v>
      </c>
      <c r="F74" s="29"/>
      <c r="G74" s="29"/>
      <c r="H74" s="124">
        <v>0.403</v>
      </c>
      <c r="I74" s="124">
        <v>0.144</v>
      </c>
      <c r="J74" s="124">
        <v>0.134</v>
      </c>
      <c r="K74" s="30"/>
    </row>
    <row r="75" spans="1:11" s="31" customFormat="1" ht="11.25" customHeight="1">
      <c r="A75" s="33" t="s">
        <v>58</v>
      </c>
      <c r="B75" s="27"/>
      <c r="C75" s="28">
        <v>2068</v>
      </c>
      <c r="D75" s="28">
        <v>1448</v>
      </c>
      <c r="E75" s="28">
        <v>1750</v>
      </c>
      <c r="F75" s="29"/>
      <c r="G75" s="29"/>
      <c r="H75" s="124">
        <v>1.302</v>
      </c>
      <c r="I75" s="124">
        <v>0.912</v>
      </c>
      <c r="J75" s="124">
        <v>0.525</v>
      </c>
      <c r="K75" s="30"/>
    </row>
    <row r="76" spans="1:11" s="31" customFormat="1" ht="11.25" customHeight="1">
      <c r="A76" s="33" t="s">
        <v>59</v>
      </c>
      <c r="B76" s="27"/>
      <c r="C76" s="28">
        <v>65</v>
      </c>
      <c r="D76" s="28">
        <v>35</v>
      </c>
      <c r="E76" s="28">
        <v>30</v>
      </c>
      <c r="F76" s="29"/>
      <c r="G76" s="29"/>
      <c r="H76" s="124">
        <v>0.065</v>
      </c>
      <c r="I76" s="124">
        <v>0.024</v>
      </c>
      <c r="J76" s="124">
        <v>0.025</v>
      </c>
      <c r="K76" s="30"/>
    </row>
    <row r="77" spans="1:11" s="31" customFormat="1" ht="11.25" customHeight="1">
      <c r="A77" s="33" t="s">
        <v>60</v>
      </c>
      <c r="B77" s="27"/>
      <c r="C77" s="28">
        <v>45</v>
      </c>
      <c r="D77" s="28">
        <v>193</v>
      </c>
      <c r="E77" s="28">
        <v>52</v>
      </c>
      <c r="F77" s="29"/>
      <c r="G77" s="29"/>
      <c r="H77" s="124">
        <v>0.044</v>
      </c>
      <c r="I77" s="124">
        <v>0.175</v>
      </c>
      <c r="J77" s="124">
        <v>0.051</v>
      </c>
      <c r="K77" s="30"/>
    </row>
    <row r="78" spans="1:11" s="31" customFormat="1" ht="11.25" customHeight="1">
      <c r="A78" s="33" t="s">
        <v>61</v>
      </c>
      <c r="B78" s="27"/>
      <c r="C78" s="28">
        <v>2040</v>
      </c>
      <c r="D78" s="28">
        <v>3000</v>
      </c>
      <c r="E78" s="28">
        <v>2500</v>
      </c>
      <c r="F78" s="29"/>
      <c r="G78" s="29"/>
      <c r="H78" s="124">
        <v>2.448</v>
      </c>
      <c r="I78" s="124">
        <v>3.3</v>
      </c>
      <c r="J78" s="124">
        <v>1.3</v>
      </c>
      <c r="K78" s="30"/>
    </row>
    <row r="79" spans="1:11" s="31" customFormat="1" ht="11.25" customHeight="1">
      <c r="A79" s="33" t="s">
        <v>62</v>
      </c>
      <c r="B79" s="27"/>
      <c r="C79" s="28">
        <v>1170</v>
      </c>
      <c r="D79" s="28">
        <v>840</v>
      </c>
      <c r="E79" s="28">
        <v>840</v>
      </c>
      <c r="F79" s="29"/>
      <c r="G79" s="29"/>
      <c r="H79" s="124">
        <v>1.008</v>
      </c>
      <c r="I79" s="124">
        <v>0.924</v>
      </c>
      <c r="J79" s="124">
        <v>0.924</v>
      </c>
      <c r="K79" s="30"/>
    </row>
    <row r="80" spans="1:11" s="22" customFormat="1" ht="11.25" customHeight="1">
      <c r="A80" s="40" t="s">
        <v>63</v>
      </c>
      <c r="B80" s="35"/>
      <c r="C80" s="36">
        <v>6990</v>
      </c>
      <c r="D80" s="36">
        <v>6733</v>
      </c>
      <c r="E80" s="36">
        <v>6492</v>
      </c>
      <c r="F80" s="37">
        <v>96.42061488192485</v>
      </c>
      <c r="G80" s="38"/>
      <c r="H80" s="125">
        <v>6.013000000000001</v>
      </c>
      <c r="I80" s="126">
        <v>6.812</v>
      </c>
      <c r="J80" s="126">
        <v>4.167</v>
      </c>
      <c r="K80" s="39">
        <v>61.1714621256606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>
        <v>4</v>
      </c>
      <c r="D83" s="28">
        <v>4</v>
      </c>
      <c r="E83" s="28">
        <v>4</v>
      </c>
      <c r="F83" s="29"/>
      <c r="G83" s="29"/>
      <c r="H83" s="124">
        <v>0.002</v>
      </c>
      <c r="I83" s="124">
        <v>0.002</v>
      </c>
      <c r="J83" s="124">
        <v>0.002</v>
      </c>
      <c r="K83" s="30"/>
    </row>
    <row r="84" spans="1:11" s="22" customFormat="1" ht="11.25" customHeight="1">
      <c r="A84" s="34" t="s">
        <v>66</v>
      </c>
      <c r="B84" s="35"/>
      <c r="C84" s="36">
        <v>4</v>
      </c>
      <c r="D84" s="36">
        <v>4</v>
      </c>
      <c r="E84" s="36">
        <v>4</v>
      </c>
      <c r="F84" s="37">
        <v>100</v>
      </c>
      <c r="G84" s="38"/>
      <c r="H84" s="125">
        <v>0.002</v>
      </c>
      <c r="I84" s="126">
        <v>0.002</v>
      </c>
      <c r="J84" s="126">
        <v>0.002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79732</v>
      </c>
      <c r="D87" s="47">
        <v>80838</v>
      </c>
      <c r="E87" s="47">
        <v>87125</v>
      </c>
      <c r="F87" s="48">
        <v>107.7772829609837</v>
      </c>
      <c r="G87" s="38"/>
      <c r="H87" s="130">
        <v>82.371</v>
      </c>
      <c r="I87" s="131">
        <v>61.39</v>
      </c>
      <c r="J87" s="131">
        <v>67.92499999999998</v>
      </c>
      <c r="K87" s="48">
        <v>110.64505619807784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/>
      <c r="E34" s="28"/>
      <c r="F34" s="29"/>
      <c r="G34" s="29"/>
      <c r="H34" s="124">
        <v>0.005</v>
      </c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>
        <v>6</v>
      </c>
      <c r="D37" s="36"/>
      <c r="E37" s="36"/>
      <c r="F37" s="37"/>
      <c r="G37" s="38"/>
      <c r="H37" s="125">
        <v>0.005</v>
      </c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24</v>
      </c>
      <c r="D43" s="28">
        <v>18</v>
      </c>
      <c r="E43" s="28">
        <v>20</v>
      </c>
      <c r="F43" s="29"/>
      <c r="G43" s="29"/>
      <c r="H43" s="124">
        <v>0.017</v>
      </c>
      <c r="I43" s="124">
        <v>0.006</v>
      </c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>
        <v>22</v>
      </c>
      <c r="D46" s="28">
        <v>35</v>
      </c>
      <c r="E46" s="28">
        <v>47</v>
      </c>
      <c r="F46" s="29"/>
      <c r="G46" s="29"/>
      <c r="H46" s="124">
        <v>0.02</v>
      </c>
      <c r="I46" s="124">
        <v>0.021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>
        <v>2</v>
      </c>
      <c r="E48" s="28">
        <v>2</v>
      </c>
      <c r="F48" s="29"/>
      <c r="G48" s="29"/>
      <c r="H48" s="124"/>
      <c r="I48" s="124">
        <v>0.003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4</v>
      </c>
      <c r="D49" s="28">
        <v>8</v>
      </c>
      <c r="E49" s="28">
        <v>8</v>
      </c>
      <c r="F49" s="29"/>
      <c r="G49" s="29"/>
      <c r="H49" s="124">
        <v>0.008</v>
      </c>
      <c r="I49" s="124">
        <v>0.008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50</v>
      </c>
      <c r="D50" s="36">
        <v>63</v>
      </c>
      <c r="E50" s="36">
        <v>77</v>
      </c>
      <c r="F50" s="37">
        <v>122.22222222222223</v>
      </c>
      <c r="G50" s="38"/>
      <c r="H50" s="125">
        <v>0.045000000000000005</v>
      </c>
      <c r="I50" s="126">
        <v>0.038000000000000006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>
        <v>90</v>
      </c>
      <c r="D55" s="28">
        <v>90</v>
      </c>
      <c r="E55" s="28">
        <v>48</v>
      </c>
      <c r="F55" s="29"/>
      <c r="G55" s="29"/>
      <c r="H55" s="124">
        <v>0.072</v>
      </c>
      <c r="I55" s="124">
        <v>0.072</v>
      </c>
      <c r="J55" s="124">
        <v>0.035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147</v>
      </c>
      <c r="D58" s="28">
        <v>56</v>
      </c>
      <c r="E58" s="28">
        <v>50</v>
      </c>
      <c r="F58" s="29"/>
      <c r="G58" s="29"/>
      <c r="H58" s="124">
        <v>0.059</v>
      </c>
      <c r="I58" s="124">
        <v>0.022</v>
      </c>
      <c r="J58" s="124">
        <v>0.01</v>
      </c>
      <c r="K58" s="30"/>
    </row>
    <row r="59" spans="1:11" s="22" customFormat="1" ht="11.25" customHeight="1">
      <c r="A59" s="34" t="s">
        <v>46</v>
      </c>
      <c r="B59" s="35"/>
      <c r="C59" s="36">
        <v>237</v>
      </c>
      <c r="D59" s="36">
        <v>146</v>
      </c>
      <c r="E59" s="36">
        <v>98</v>
      </c>
      <c r="F59" s="37">
        <v>67.12328767123287</v>
      </c>
      <c r="G59" s="38"/>
      <c r="H59" s="125">
        <v>0.131</v>
      </c>
      <c r="I59" s="126">
        <v>0.094</v>
      </c>
      <c r="J59" s="126">
        <v>0.045000000000000005</v>
      </c>
      <c r="K59" s="39">
        <v>47.872340425531924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/>
      <c r="I66" s="126"/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608</v>
      </c>
      <c r="D68" s="28">
        <v>650</v>
      </c>
      <c r="E68" s="28">
        <v>600</v>
      </c>
      <c r="F68" s="29"/>
      <c r="G68" s="29"/>
      <c r="H68" s="124">
        <v>0.72</v>
      </c>
      <c r="I68" s="124">
        <v>0.6</v>
      </c>
      <c r="J68" s="124">
        <v>0.6</v>
      </c>
      <c r="K68" s="30"/>
    </row>
    <row r="69" spans="1:11" s="31" customFormat="1" ht="11.25" customHeight="1">
      <c r="A69" s="33" t="s">
        <v>53</v>
      </c>
      <c r="B69" s="27"/>
      <c r="C69" s="28">
        <v>274</v>
      </c>
      <c r="D69" s="28">
        <v>300</v>
      </c>
      <c r="E69" s="28">
        <v>250</v>
      </c>
      <c r="F69" s="29"/>
      <c r="G69" s="29"/>
      <c r="H69" s="124">
        <v>0.292</v>
      </c>
      <c r="I69" s="124">
        <v>0.25</v>
      </c>
      <c r="J69" s="124">
        <v>0.25</v>
      </c>
      <c r="K69" s="30"/>
    </row>
    <row r="70" spans="1:11" s="22" customFormat="1" ht="11.25" customHeight="1">
      <c r="A70" s="34" t="s">
        <v>54</v>
      </c>
      <c r="B70" s="35"/>
      <c r="C70" s="36">
        <v>882</v>
      </c>
      <c r="D70" s="36">
        <v>950</v>
      </c>
      <c r="E70" s="36">
        <v>850</v>
      </c>
      <c r="F70" s="37">
        <v>89.47368421052632</v>
      </c>
      <c r="G70" s="38"/>
      <c r="H70" s="125">
        <v>1.012</v>
      </c>
      <c r="I70" s="126">
        <v>0.85</v>
      </c>
      <c r="J70" s="126">
        <v>0.85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>
        <v>35</v>
      </c>
      <c r="F73" s="29"/>
      <c r="G73" s="29"/>
      <c r="H73" s="124"/>
      <c r="I73" s="124"/>
      <c r="J73" s="124">
        <v>0.093</v>
      </c>
      <c r="K73" s="30"/>
    </row>
    <row r="74" spans="1:11" s="31" customFormat="1" ht="11.25" customHeight="1">
      <c r="A74" s="33" t="s">
        <v>57</v>
      </c>
      <c r="B74" s="27"/>
      <c r="C74" s="28">
        <v>1</v>
      </c>
      <c r="D74" s="28">
        <v>34</v>
      </c>
      <c r="E74" s="28">
        <v>30</v>
      </c>
      <c r="F74" s="29"/>
      <c r="G74" s="29"/>
      <c r="H74" s="124">
        <v>0.001</v>
      </c>
      <c r="I74" s="124">
        <v>0.031</v>
      </c>
      <c r="J74" s="124">
        <v>0.025</v>
      </c>
      <c r="K74" s="30"/>
    </row>
    <row r="75" spans="1:11" s="31" customFormat="1" ht="11.25" customHeight="1">
      <c r="A75" s="33" t="s">
        <v>58</v>
      </c>
      <c r="B75" s="27"/>
      <c r="C75" s="28">
        <v>12</v>
      </c>
      <c r="D75" s="28">
        <v>2</v>
      </c>
      <c r="E75" s="28"/>
      <c r="F75" s="29"/>
      <c r="G75" s="29"/>
      <c r="H75" s="124">
        <v>0.006</v>
      </c>
      <c r="I75" s="124">
        <v>0.002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650</v>
      </c>
      <c r="D76" s="28">
        <v>600</v>
      </c>
      <c r="E76" s="28">
        <v>625</v>
      </c>
      <c r="F76" s="29"/>
      <c r="G76" s="29"/>
      <c r="H76" s="124">
        <v>0.585</v>
      </c>
      <c r="I76" s="124">
        <v>0.24</v>
      </c>
      <c r="J76" s="124">
        <v>0.35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>
        <v>840</v>
      </c>
      <c r="D79" s="28">
        <v>590</v>
      </c>
      <c r="E79" s="28">
        <v>590</v>
      </c>
      <c r="F79" s="29"/>
      <c r="G79" s="29"/>
      <c r="H79" s="124">
        <v>0.875</v>
      </c>
      <c r="I79" s="124">
        <v>0.531</v>
      </c>
      <c r="J79" s="124">
        <v>0.531</v>
      </c>
      <c r="K79" s="30"/>
    </row>
    <row r="80" spans="1:11" s="22" customFormat="1" ht="11.25" customHeight="1">
      <c r="A80" s="40" t="s">
        <v>63</v>
      </c>
      <c r="B80" s="35"/>
      <c r="C80" s="36">
        <v>1503</v>
      </c>
      <c r="D80" s="36">
        <v>1226</v>
      </c>
      <c r="E80" s="36">
        <v>1280</v>
      </c>
      <c r="F80" s="37">
        <v>104.40456769983687</v>
      </c>
      <c r="G80" s="38"/>
      <c r="H80" s="125">
        <v>1.467</v>
      </c>
      <c r="I80" s="126">
        <v>0.804</v>
      </c>
      <c r="J80" s="126">
        <v>0.999</v>
      </c>
      <c r="K80" s="39">
        <v>124.25373134328358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>
        <v>79</v>
      </c>
      <c r="D83" s="28">
        <v>79</v>
      </c>
      <c r="E83" s="28">
        <v>78</v>
      </c>
      <c r="F83" s="29"/>
      <c r="G83" s="29"/>
      <c r="H83" s="124">
        <v>0.058</v>
      </c>
      <c r="I83" s="124">
        <v>0.058</v>
      </c>
      <c r="J83" s="124">
        <v>0.062</v>
      </c>
      <c r="K83" s="30"/>
    </row>
    <row r="84" spans="1:11" s="22" customFormat="1" ht="11.25" customHeight="1">
      <c r="A84" s="34" t="s">
        <v>66</v>
      </c>
      <c r="B84" s="35"/>
      <c r="C84" s="36">
        <v>79</v>
      </c>
      <c r="D84" s="36">
        <v>79</v>
      </c>
      <c r="E84" s="36">
        <v>78</v>
      </c>
      <c r="F84" s="37">
        <v>98.73417721518987</v>
      </c>
      <c r="G84" s="38"/>
      <c r="H84" s="125">
        <v>0.058</v>
      </c>
      <c r="I84" s="126">
        <v>0.058</v>
      </c>
      <c r="J84" s="126">
        <v>0.062</v>
      </c>
      <c r="K84" s="39">
        <v>106.89655172413792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2759</v>
      </c>
      <c r="D87" s="47">
        <v>2464</v>
      </c>
      <c r="E87" s="47">
        <v>2383</v>
      </c>
      <c r="F87" s="48">
        <v>96.71266233766234</v>
      </c>
      <c r="G87" s="38"/>
      <c r="H87" s="130">
        <v>2.718</v>
      </c>
      <c r="I87" s="131">
        <v>1.844</v>
      </c>
      <c r="J87" s="131">
        <v>1.9560000000000002</v>
      </c>
      <c r="K87" s="48">
        <v>106.07375271149675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6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86</v>
      </c>
      <c r="D28" s="28">
        <v>11</v>
      </c>
      <c r="E28" s="28">
        <v>15</v>
      </c>
      <c r="F28" s="29"/>
      <c r="G28" s="29"/>
      <c r="H28" s="124">
        <v>0.242</v>
      </c>
      <c r="I28" s="124">
        <v>0.011</v>
      </c>
      <c r="J28" s="124">
        <v>0.013</v>
      </c>
      <c r="K28" s="30"/>
    </row>
    <row r="29" spans="1:11" s="31" customFormat="1" ht="11.25" customHeight="1">
      <c r="A29" s="33" t="s">
        <v>21</v>
      </c>
      <c r="B29" s="27"/>
      <c r="C29" s="28">
        <v>736</v>
      </c>
      <c r="D29" s="28">
        <v>1513</v>
      </c>
      <c r="E29" s="28">
        <v>1600</v>
      </c>
      <c r="F29" s="29"/>
      <c r="G29" s="29"/>
      <c r="H29" s="124">
        <v>0.694</v>
      </c>
      <c r="I29" s="124">
        <v>1.13</v>
      </c>
      <c r="J29" s="124">
        <v>0.14</v>
      </c>
      <c r="K29" s="30"/>
    </row>
    <row r="30" spans="1:11" s="31" customFormat="1" ht="11.25" customHeight="1">
      <c r="A30" s="33" t="s">
        <v>22</v>
      </c>
      <c r="B30" s="27"/>
      <c r="C30" s="28">
        <v>775</v>
      </c>
      <c r="D30" s="28">
        <v>804</v>
      </c>
      <c r="E30" s="28">
        <v>800</v>
      </c>
      <c r="F30" s="29"/>
      <c r="G30" s="29"/>
      <c r="H30" s="124">
        <v>1.082</v>
      </c>
      <c r="I30" s="124">
        <v>1.012</v>
      </c>
      <c r="J30" s="124">
        <v>0.48</v>
      </c>
      <c r="K30" s="30"/>
    </row>
    <row r="31" spans="1:11" s="22" customFormat="1" ht="11.25" customHeight="1">
      <c r="A31" s="40" t="s">
        <v>23</v>
      </c>
      <c r="B31" s="35"/>
      <c r="C31" s="36">
        <v>1597</v>
      </c>
      <c r="D31" s="36">
        <v>2328</v>
      </c>
      <c r="E31" s="36">
        <v>2415</v>
      </c>
      <c r="F31" s="37">
        <v>103.73711340206185</v>
      </c>
      <c r="G31" s="38"/>
      <c r="H31" s="125">
        <v>2.018</v>
      </c>
      <c r="I31" s="126">
        <v>2.1529999999999996</v>
      </c>
      <c r="J31" s="126">
        <v>0.633</v>
      </c>
      <c r="K31" s="39">
        <v>29.40083604273108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55</v>
      </c>
      <c r="D33" s="28">
        <v>43</v>
      </c>
      <c r="E33" s="28">
        <v>40</v>
      </c>
      <c r="F33" s="29"/>
      <c r="G33" s="29"/>
      <c r="H33" s="124">
        <v>0.038</v>
      </c>
      <c r="I33" s="124">
        <v>0.033</v>
      </c>
      <c r="J33" s="124">
        <v>0.017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>
        <v>38</v>
      </c>
      <c r="D35" s="28">
        <v>35</v>
      </c>
      <c r="E35" s="28">
        <v>29</v>
      </c>
      <c r="F35" s="29"/>
      <c r="G35" s="29"/>
      <c r="H35" s="124">
        <v>0.038</v>
      </c>
      <c r="I35" s="124">
        <v>0.032</v>
      </c>
      <c r="J35" s="124">
        <v>0.012</v>
      </c>
      <c r="K35" s="30"/>
    </row>
    <row r="36" spans="1:11" s="31" customFormat="1" ht="11.25" customHeight="1">
      <c r="A36" s="33" t="s">
        <v>27</v>
      </c>
      <c r="B36" s="27"/>
      <c r="C36" s="28">
        <v>23</v>
      </c>
      <c r="D36" s="28">
        <v>28</v>
      </c>
      <c r="E36" s="28">
        <v>27</v>
      </c>
      <c r="F36" s="29"/>
      <c r="G36" s="29"/>
      <c r="H36" s="124">
        <v>0.042</v>
      </c>
      <c r="I36" s="124">
        <v>0.038</v>
      </c>
      <c r="J36" s="124">
        <v>0.006</v>
      </c>
      <c r="K36" s="30"/>
    </row>
    <row r="37" spans="1:11" s="22" customFormat="1" ht="11.25" customHeight="1">
      <c r="A37" s="34" t="s">
        <v>28</v>
      </c>
      <c r="B37" s="35"/>
      <c r="C37" s="36">
        <v>116</v>
      </c>
      <c r="D37" s="36">
        <v>106</v>
      </c>
      <c r="E37" s="36">
        <v>96</v>
      </c>
      <c r="F37" s="37">
        <v>90.56603773584905</v>
      </c>
      <c r="G37" s="38"/>
      <c r="H37" s="125">
        <v>0.118</v>
      </c>
      <c r="I37" s="126">
        <v>0.10300000000000001</v>
      </c>
      <c r="J37" s="126">
        <v>0.035</v>
      </c>
      <c r="K37" s="39">
        <v>33.980582524271846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30</v>
      </c>
      <c r="D41" s="28">
        <v>28</v>
      </c>
      <c r="E41" s="28">
        <v>180</v>
      </c>
      <c r="F41" s="29"/>
      <c r="G41" s="29"/>
      <c r="H41" s="124">
        <v>0.031</v>
      </c>
      <c r="I41" s="124">
        <v>0.015</v>
      </c>
      <c r="J41" s="124">
        <v>0.09</v>
      </c>
      <c r="K41" s="30"/>
    </row>
    <row r="42" spans="1:11" s="31" customFormat="1" ht="11.25" customHeight="1">
      <c r="A42" s="33" t="s">
        <v>31</v>
      </c>
      <c r="B42" s="27"/>
      <c r="C42" s="28">
        <v>1347</v>
      </c>
      <c r="D42" s="28">
        <v>1390</v>
      </c>
      <c r="E42" s="28">
        <v>1745</v>
      </c>
      <c r="F42" s="29"/>
      <c r="G42" s="29"/>
      <c r="H42" s="124">
        <v>1.76</v>
      </c>
      <c r="I42" s="124">
        <v>1.668</v>
      </c>
      <c r="J42" s="124">
        <v>1.501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>
        <v>216</v>
      </c>
      <c r="D44" s="28">
        <v>160</v>
      </c>
      <c r="E44" s="28">
        <v>160</v>
      </c>
      <c r="F44" s="29"/>
      <c r="G44" s="29"/>
      <c r="H44" s="124">
        <v>0.302</v>
      </c>
      <c r="I44" s="124">
        <v>0.064</v>
      </c>
      <c r="J44" s="124">
        <v>0.24</v>
      </c>
      <c r="K44" s="30"/>
    </row>
    <row r="45" spans="1:11" s="31" customFormat="1" ht="11.25" customHeight="1">
      <c r="A45" s="33" t="s">
        <v>34</v>
      </c>
      <c r="B45" s="27"/>
      <c r="C45" s="28">
        <v>4</v>
      </c>
      <c r="D45" s="28">
        <v>73</v>
      </c>
      <c r="E45" s="28">
        <v>820</v>
      </c>
      <c r="F45" s="29"/>
      <c r="G45" s="29"/>
      <c r="H45" s="124">
        <v>0.003</v>
      </c>
      <c r="I45" s="124">
        <v>0.051</v>
      </c>
      <c r="J45" s="124">
        <v>0.56</v>
      </c>
      <c r="K45" s="30"/>
    </row>
    <row r="46" spans="1:11" s="31" customFormat="1" ht="11.25" customHeight="1">
      <c r="A46" s="33" t="s">
        <v>35</v>
      </c>
      <c r="B46" s="27"/>
      <c r="C46" s="28">
        <v>206</v>
      </c>
      <c r="D46" s="28">
        <v>355</v>
      </c>
      <c r="E46" s="28">
        <v>360</v>
      </c>
      <c r="F46" s="29"/>
      <c r="G46" s="29"/>
      <c r="H46" s="124">
        <v>0.189</v>
      </c>
      <c r="I46" s="124">
        <v>0.213</v>
      </c>
      <c r="J46" s="124">
        <v>0.209</v>
      </c>
      <c r="K46" s="30"/>
    </row>
    <row r="47" spans="1:11" s="31" customFormat="1" ht="11.25" customHeight="1">
      <c r="A47" s="33" t="s">
        <v>36</v>
      </c>
      <c r="B47" s="27"/>
      <c r="C47" s="28">
        <v>3759</v>
      </c>
      <c r="D47" s="28">
        <v>5085</v>
      </c>
      <c r="E47" s="28">
        <v>15150</v>
      </c>
      <c r="F47" s="29"/>
      <c r="G47" s="29"/>
      <c r="H47" s="124">
        <v>7.549</v>
      </c>
      <c r="I47" s="124">
        <v>5.136</v>
      </c>
      <c r="J47" s="124">
        <v>22.89</v>
      </c>
      <c r="K47" s="30"/>
    </row>
    <row r="48" spans="1:11" s="31" customFormat="1" ht="11.25" customHeight="1">
      <c r="A48" s="33" t="s">
        <v>37</v>
      </c>
      <c r="B48" s="27"/>
      <c r="C48" s="28">
        <v>1518</v>
      </c>
      <c r="D48" s="28">
        <v>1412</v>
      </c>
      <c r="E48" s="28">
        <v>1400</v>
      </c>
      <c r="F48" s="29"/>
      <c r="G48" s="29"/>
      <c r="H48" s="124">
        <v>1.366</v>
      </c>
      <c r="I48" s="124">
        <v>0.847</v>
      </c>
      <c r="J48" s="124">
        <v>1.12</v>
      </c>
      <c r="K48" s="30"/>
    </row>
    <row r="49" spans="1:11" s="31" customFormat="1" ht="11.25" customHeight="1">
      <c r="A49" s="33" t="s">
        <v>38</v>
      </c>
      <c r="B49" s="27"/>
      <c r="C49" s="28">
        <v>185</v>
      </c>
      <c r="D49" s="28">
        <v>99</v>
      </c>
      <c r="E49" s="28">
        <v>100</v>
      </c>
      <c r="F49" s="29"/>
      <c r="G49" s="29"/>
      <c r="H49" s="124">
        <v>0.104</v>
      </c>
      <c r="I49" s="124">
        <v>0.04</v>
      </c>
      <c r="J49" s="124">
        <v>0.06</v>
      </c>
      <c r="K49" s="30"/>
    </row>
    <row r="50" spans="1:11" s="22" customFormat="1" ht="11.25" customHeight="1">
      <c r="A50" s="40" t="s">
        <v>39</v>
      </c>
      <c r="B50" s="35"/>
      <c r="C50" s="36">
        <v>7265</v>
      </c>
      <c r="D50" s="36">
        <v>8602</v>
      </c>
      <c r="E50" s="36">
        <v>19915</v>
      </c>
      <c r="F50" s="37">
        <v>231.51592652871426</v>
      </c>
      <c r="G50" s="38"/>
      <c r="H50" s="125">
        <v>11.303999999999998</v>
      </c>
      <c r="I50" s="126">
        <v>8.033999999999999</v>
      </c>
      <c r="J50" s="126">
        <v>26.67</v>
      </c>
      <c r="K50" s="39">
        <v>331.9641523525019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1313</v>
      </c>
      <c r="D52" s="36">
        <v>1324</v>
      </c>
      <c r="E52" s="36">
        <v>1810</v>
      </c>
      <c r="F52" s="37">
        <v>136.70694864048338</v>
      </c>
      <c r="G52" s="38"/>
      <c r="H52" s="125">
        <v>1.318</v>
      </c>
      <c r="I52" s="126">
        <v>1.384</v>
      </c>
      <c r="J52" s="126">
        <v>0.516</v>
      </c>
      <c r="K52" s="39">
        <v>37.283236994219656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7627</v>
      </c>
      <c r="D54" s="28">
        <v>8208</v>
      </c>
      <c r="E54" s="28">
        <v>8850</v>
      </c>
      <c r="F54" s="29"/>
      <c r="G54" s="29"/>
      <c r="H54" s="124">
        <v>7.611</v>
      </c>
      <c r="I54" s="124">
        <v>6.854</v>
      </c>
      <c r="J54" s="124">
        <v>2.278</v>
      </c>
      <c r="K54" s="30"/>
    </row>
    <row r="55" spans="1:11" s="31" customFormat="1" ht="11.25" customHeight="1">
      <c r="A55" s="33" t="s">
        <v>42</v>
      </c>
      <c r="B55" s="27"/>
      <c r="C55" s="28">
        <v>2402</v>
      </c>
      <c r="D55" s="28">
        <v>2400</v>
      </c>
      <c r="E55" s="28">
        <v>2294</v>
      </c>
      <c r="F55" s="29"/>
      <c r="G55" s="29"/>
      <c r="H55" s="124">
        <v>2.309</v>
      </c>
      <c r="I55" s="124">
        <v>2.3</v>
      </c>
      <c r="J55" s="124">
        <v>2.065</v>
      </c>
      <c r="K55" s="30"/>
    </row>
    <row r="56" spans="1:11" s="31" customFormat="1" ht="11.25" customHeight="1">
      <c r="A56" s="33" t="s">
        <v>43</v>
      </c>
      <c r="B56" s="27"/>
      <c r="C56" s="28">
        <v>12401</v>
      </c>
      <c r="D56" s="28">
        <v>12900</v>
      </c>
      <c r="E56" s="28">
        <v>16100</v>
      </c>
      <c r="F56" s="29"/>
      <c r="G56" s="29"/>
      <c r="H56" s="124">
        <v>12.96</v>
      </c>
      <c r="I56" s="124">
        <v>9.82</v>
      </c>
      <c r="J56" s="124">
        <v>5.1</v>
      </c>
      <c r="K56" s="30"/>
    </row>
    <row r="57" spans="1:11" s="31" customFormat="1" ht="11.25" customHeight="1">
      <c r="A57" s="33" t="s">
        <v>44</v>
      </c>
      <c r="B57" s="27"/>
      <c r="C57" s="28">
        <v>4462</v>
      </c>
      <c r="D57" s="28">
        <v>4569</v>
      </c>
      <c r="E57" s="28">
        <v>5037</v>
      </c>
      <c r="F57" s="29"/>
      <c r="G57" s="29"/>
      <c r="H57" s="124">
        <v>3.572</v>
      </c>
      <c r="I57" s="124">
        <v>3.674</v>
      </c>
      <c r="J57" s="124">
        <v>2.276</v>
      </c>
      <c r="K57" s="30"/>
    </row>
    <row r="58" spans="1:11" s="31" customFormat="1" ht="11.25" customHeight="1">
      <c r="A58" s="33" t="s">
        <v>45</v>
      </c>
      <c r="B58" s="27"/>
      <c r="C58" s="28">
        <v>4211</v>
      </c>
      <c r="D58" s="28">
        <v>4763</v>
      </c>
      <c r="E58" s="28">
        <v>4700</v>
      </c>
      <c r="F58" s="29"/>
      <c r="G58" s="29"/>
      <c r="H58" s="124">
        <v>4.329</v>
      </c>
      <c r="I58" s="124">
        <v>2.946</v>
      </c>
      <c r="J58" s="124">
        <v>1.57</v>
      </c>
      <c r="K58" s="30"/>
    </row>
    <row r="59" spans="1:11" s="22" customFormat="1" ht="11.25" customHeight="1">
      <c r="A59" s="34" t="s">
        <v>46</v>
      </c>
      <c r="B59" s="35"/>
      <c r="C59" s="36">
        <v>31103</v>
      </c>
      <c r="D59" s="36">
        <v>32840</v>
      </c>
      <c r="E59" s="36">
        <v>36981</v>
      </c>
      <c r="F59" s="37">
        <v>112.60962241169305</v>
      </c>
      <c r="G59" s="38"/>
      <c r="H59" s="125">
        <v>30.781000000000002</v>
      </c>
      <c r="I59" s="126">
        <v>25.594</v>
      </c>
      <c r="J59" s="126">
        <v>13.289</v>
      </c>
      <c r="K59" s="39">
        <v>51.92232554504961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50</v>
      </c>
      <c r="D61" s="28">
        <v>70</v>
      </c>
      <c r="E61" s="28">
        <v>75</v>
      </c>
      <c r="F61" s="29"/>
      <c r="G61" s="29"/>
      <c r="H61" s="124">
        <v>0.04</v>
      </c>
      <c r="I61" s="124">
        <v>0.03</v>
      </c>
      <c r="J61" s="124">
        <v>0.033</v>
      </c>
      <c r="K61" s="30"/>
    </row>
    <row r="62" spans="1:11" s="31" customFormat="1" ht="11.25" customHeight="1">
      <c r="A62" s="33" t="s">
        <v>48</v>
      </c>
      <c r="B62" s="27"/>
      <c r="C62" s="28">
        <v>2</v>
      </c>
      <c r="D62" s="28">
        <v>2</v>
      </c>
      <c r="E62" s="28">
        <v>3</v>
      </c>
      <c r="F62" s="29"/>
      <c r="G62" s="29"/>
      <c r="H62" s="124">
        <v>0.001</v>
      </c>
      <c r="I62" s="124">
        <v>0.001</v>
      </c>
      <c r="J62" s="124">
        <v>0.002</v>
      </c>
      <c r="K62" s="30"/>
    </row>
    <row r="63" spans="1:11" s="31" customFormat="1" ht="11.25" customHeight="1">
      <c r="A63" s="33" t="s">
        <v>49</v>
      </c>
      <c r="B63" s="27"/>
      <c r="C63" s="28">
        <v>361</v>
      </c>
      <c r="D63" s="28">
        <v>371</v>
      </c>
      <c r="E63" s="28">
        <v>453</v>
      </c>
      <c r="F63" s="29"/>
      <c r="G63" s="29"/>
      <c r="H63" s="124">
        <v>0.441</v>
      </c>
      <c r="I63" s="124">
        <v>0.293</v>
      </c>
      <c r="J63" s="124">
        <v>0.138</v>
      </c>
      <c r="K63" s="30"/>
    </row>
    <row r="64" spans="1:11" s="22" customFormat="1" ht="11.25" customHeight="1">
      <c r="A64" s="34" t="s">
        <v>50</v>
      </c>
      <c r="B64" s="35"/>
      <c r="C64" s="36">
        <v>413</v>
      </c>
      <c r="D64" s="36">
        <v>443</v>
      </c>
      <c r="E64" s="36">
        <v>531</v>
      </c>
      <c r="F64" s="37">
        <v>119.86455981941309</v>
      </c>
      <c r="G64" s="38"/>
      <c r="H64" s="125">
        <v>0.482</v>
      </c>
      <c r="I64" s="126">
        <v>0.32399999999999995</v>
      </c>
      <c r="J64" s="126">
        <v>0.17300000000000001</v>
      </c>
      <c r="K64" s="39">
        <v>53.39506172839507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110</v>
      </c>
      <c r="D66" s="36">
        <v>92</v>
      </c>
      <c r="E66" s="36">
        <v>100</v>
      </c>
      <c r="F66" s="37">
        <v>108.69565217391305</v>
      </c>
      <c r="G66" s="38"/>
      <c r="H66" s="125">
        <v>0.118</v>
      </c>
      <c r="I66" s="126">
        <v>0.13</v>
      </c>
      <c r="J66" s="126">
        <v>0.06</v>
      </c>
      <c r="K66" s="39">
        <v>46.15384615384615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179</v>
      </c>
      <c r="D72" s="28">
        <v>185</v>
      </c>
      <c r="E72" s="28">
        <v>185</v>
      </c>
      <c r="F72" s="29"/>
      <c r="G72" s="29"/>
      <c r="H72" s="124">
        <v>0.237</v>
      </c>
      <c r="I72" s="124">
        <v>0.12</v>
      </c>
      <c r="J72" s="124">
        <v>0.12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>
        <v>78</v>
      </c>
      <c r="F73" s="29"/>
      <c r="G73" s="29"/>
      <c r="H73" s="124"/>
      <c r="I73" s="124"/>
      <c r="J73" s="124">
        <v>0.058</v>
      </c>
      <c r="K73" s="30"/>
    </row>
    <row r="74" spans="1:11" s="31" customFormat="1" ht="11.25" customHeight="1">
      <c r="A74" s="33" t="s">
        <v>57</v>
      </c>
      <c r="B74" s="27"/>
      <c r="C74" s="28">
        <v>38</v>
      </c>
      <c r="D74" s="28">
        <v>4</v>
      </c>
      <c r="E74" s="28"/>
      <c r="F74" s="29"/>
      <c r="G74" s="29"/>
      <c r="H74" s="124">
        <v>0.038</v>
      </c>
      <c r="I74" s="124">
        <v>0.004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937</v>
      </c>
      <c r="D75" s="28">
        <v>310</v>
      </c>
      <c r="E75" s="28">
        <v>550</v>
      </c>
      <c r="F75" s="29"/>
      <c r="G75" s="29"/>
      <c r="H75" s="124">
        <v>0.703</v>
      </c>
      <c r="I75" s="124">
        <v>0.233</v>
      </c>
      <c r="J75" s="124">
        <v>0.192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19</v>
      </c>
      <c r="D77" s="28">
        <v>3</v>
      </c>
      <c r="E77" s="28">
        <v>3</v>
      </c>
      <c r="F77" s="29"/>
      <c r="G77" s="29"/>
      <c r="H77" s="124">
        <v>0.008</v>
      </c>
      <c r="I77" s="124">
        <v>0.001</v>
      </c>
      <c r="J77" s="124">
        <v>0.001</v>
      </c>
      <c r="K77" s="30"/>
    </row>
    <row r="78" spans="1:11" s="31" customFormat="1" ht="11.25" customHeight="1">
      <c r="A78" s="33" t="s">
        <v>61</v>
      </c>
      <c r="B78" s="27"/>
      <c r="C78" s="28">
        <v>99</v>
      </c>
      <c r="D78" s="28">
        <v>70</v>
      </c>
      <c r="E78" s="28">
        <v>60</v>
      </c>
      <c r="F78" s="29"/>
      <c r="G78" s="29"/>
      <c r="H78" s="124">
        <v>0.149</v>
      </c>
      <c r="I78" s="124">
        <v>0.06</v>
      </c>
      <c r="J78" s="124">
        <v>0.04</v>
      </c>
      <c r="K78" s="30"/>
    </row>
    <row r="79" spans="1:11" s="31" customFormat="1" ht="11.25" customHeight="1">
      <c r="A79" s="33" t="s">
        <v>62</v>
      </c>
      <c r="B79" s="27"/>
      <c r="C79" s="28"/>
      <c r="D79" s="28">
        <v>4</v>
      </c>
      <c r="E79" s="28">
        <v>4</v>
      </c>
      <c r="F79" s="29"/>
      <c r="G79" s="29"/>
      <c r="H79" s="124"/>
      <c r="I79" s="124">
        <v>0.003</v>
      </c>
      <c r="J79" s="124">
        <v>0.003</v>
      </c>
      <c r="K79" s="30"/>
    </row>
    <row r="80" spans="1:11" s="22" customFormat="1" ht="11.25" customHeight="1">
      <c r="A80" s="40" t="s">
        <v>63</v>
      </c>
      <c r="B80" s="35"/>
      <c r="C80" s="36">
        <v>1272</v>
      </c>
      <c r="D80" s="36">
        <v>576</v>
      </c>
      <c r="E80" s="36">
        <v>880</v>
      </c>
      <c r="F80" s="37">
        <v>152.77777777777777</v>
      </c>
      <c r="G80" s="38"/>
      <c r="H80" s="125">
        <v>1.135</v>
      </c>
      <c r="I80" s="126">
        <v>0.421</v>
      </c>
      <c r="J80" s="126">
        <v>0.414</v>
      </c>
      <c r="K80" s="39">
        <v>98.3372921615202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43189</v>
      </c>
      <c r="D87" s="47">
        <v>46311</v>
      </c>
      <c r="E87" s="47">
        <v>62728</v>
      </c>
      <c r="F87" s="48">
        <v>135.44946125110664</v>
      </c>
      <c r="G87" s="38"/>
      <c r="H87" s="130">
        <v>47.274</v>
      </c>
      <c r="I87" s="131">
        <v>38.143</v>
      </c>
      <c r="J87" s="131">
        <v>41.790000000000006</v>
      </c>
      <c r="K87" s="48">
        <v>109.56138741053407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24</v>
      </c>
      <c r="D9" s="28">
        <v>28</v>
      </c>
      <c r="E9" s="28">
        <v>25</v>
      </c>
      <c r="F9" s="29"/>
      <c r="G9" s="29"/>
      <c r="H9" s="124">
        <v>0.391</v>
      </c>
      <c r="I9" s="124">
        <v>0.44</v>
      </c>
      <c r="J9" s="124">
        <v>0.394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>
        <v>33</v>
      </c>
      <c r="D12" s="28">
        <v>35</v>
      </c>
      <c r="E12" s="28">
        <v>30</v>
      </c>
      <c r="F12" s="29"/>
      <c r="G12" s="29"/>
      <c r="H12" s="124">
        <v>0.559</v>
      </c>
      <c r="I12" s="124">
        <v>0.595</v>
      </c>
      <c r="J12" s="124">
        <v>0.51</v>
      </c>
      <c r="K12" s="30"/>
    </row>
    <row r="13" spans="1:11" s="22" customFormat="1" ht="11.25" customHeight="1">
      <c r="A13" s="34" t="s">
        <v>11</v>
      </c>
      <c r="B13" s="35"/>
      <c r="C13" s="36">
        <v>57</v>
      </c>
      <c r="D13" s="36">
        <v>63</v>
      </c>
      <c r="E13" s="36">
        <v>55</v>
      </c>
      <c r="F13" s="37">
        <v>87.3015873015873</v>
      </c>
      <c r="G13" s="38"/>
      <c r="H13" s="125">
        <v>0.9500000000000001</v>
      </c>
      <c r="I13" s="126">
        <v>1.035</v>
      </c>
      <c r="J13" s="126">
        <v>0.904</v>
      </c>
      <c r="K13" s="39">
        <v>87.34299516908214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>
        <v>10</v>
      </c>
      <c r="D34" s="28">
        <v>10</v>
      </c>
      <c r="E34" s="28">
        <v>8</v>
      </c>
      <c r="F34" s="29"/>
      <c r="G34" s="29"/>
      <c r="H34" s="124">
        <v>0.2</v>
      </c>
      <c r="I34" s="124">
        <v>0.2</v>
      </c>
      <c r="J34" s="124">
        <v>0.16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>
        <v>1</v>
      </c>
      <c r="F36" s="29"/>
      <c r="G36" s="29"/>
      <c r="H36" s="124"/>
      <c r="I36" s="124"/>
      <c r="J36" s="124">
        <v>0.017</v>
      </c>
      <c r="K36" s="30"/>
    </row>
    <row r="37" spans="1:11" s="22" customFormat="1" ht="11.25" customHeight="1">
      <c r="A37" s="34" t="s">
        <v>28</v>
      </c>
      <c r="B37" s="35"/>
      <c r="C37" s="36">
        <v>10</v>
      </c>
      <c r="D37" s="36">
        <v>10</v>
      </c>
      <c r="E37" s="36">
        <v>9</v>
      </c>
      <c r="F37" s="37">
        <v>90</v>
      </c>
      <c r="G37" s="38"/>
      <c r="H37" s="125">
        <v>0.2</v>
      </c>
      <c r="I37" s="126">
        <v>0.2</v>
      </c>
      <c r="J37" s="126">
        <v>0.177</v>
      </c>
      <c r="K37" s="39">
        <v>88.49999999999999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146</v>
      </c>
      <c r="D39" s="36">
        <v>140</v>
      </c>
      <c r="E39" s="36">
        <v>115</v>
      </c>
      <c r="F39" s="37">
        <v>82.14285714285714</v>
      </c>
      <c r="G39" s="38"/>
      <c r="H39" s="125">
        <v>3.176</v>
      </c>
      <c r="I39" s="126">
        <v>3.8</v>
      </c>
      <c r="J39" s="126">
        <v>2.58</v>
      </c>
      <c r="K39" s="39">
        <v>67.89473684210526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/>
      <c r="I59" s="126"/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702</v>
      </c>
      <c r="D66" s="36">
        <v>690</v>
      </c>
      <c r="E66" s="36">
        <v>1012</v>
      </c>
      <c r="F66" s="37">
        <v>146.66666666666666</v>
      </c>
      <c r="G66" s="38"/>
      <c r="H66" s="125">
        <v>20.007</v>
      </c>
      <c r="I66" s="126">
        <v>20.5</v>
      </c>
      <c r="J66" s="126">
        <v>29.3</v>
      </c>
      <c r="K66" s="39">
        <v>142.9268292682927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41</v>
      </c>
      <c r="D72" s="28">
        <v>52</v>
      </c>
      <c r="E72" s="28">
        <v>48</v>
      </c>
      <c r="F72" s="29"/>
      <c r="G72" s="29"/>
      <c r="H72" s="124">
        <v>0.825</v>
      </c>
      <c r="I72" s="124">
        <v>0.964</v>
      </c>
      <c r="J72" s="124">
        <v>0.967</v>
      </c>
      <c r="K72" s="30"/>
    </row>
    <row r="73" spans="1:11" s="31" customFormat="1" ht="11.25" customHeight="1">
      <c r="A73" s="33" t="s">
        <v>56</v>
      </c>
      <c r="B73" s="27"/>
      <c r="C73" s="28">
        <v>550</v>
      </c>
      <c r="D73" s="28">
        <v>550</v>
      </c>
      <c r="E73" s="28">
        <v>423</v>
      </c>
      <c r="F73" s="29"/>
      <c r="G73" s="29"/>
      <c r="H73" s="124">
        <v>17.105</v>
      </c>
      <c r="I73" s="124">
        <v>13.2</v>
      </c>
      <c r="J73" s="124">
        <v>11.825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34</v>
      </c>
      <c r="D75" s="28">
        <v>34</v>
      </c>
      <c r="E75" s="28">
        <v>38</v>
      </c>
      <c r="F75" s="29"/>
      <c r="G75" s="29"/>
      <c r="H75" s="124">
        <v>1.2</v>
      </c>
      <c r="I75" s="124">
        <v>1.2</v>
      </c>
      <c r="J75" s="124">
        <v>1.292</v>
      </c>
      <c r="K75" s="30"/>
    </row>
    <row r="76" spans="1:11" s="31" customFormat="1" ht="11.25" customHeight="1">
      <c r="A76" s="33" t="s">
        <v>59</v>
      </c>
      <c r="B76" s="27"/>
      <c r="C76" s="28">
        <v>10</v>
      </c>
      <c r="D76" s="28">
        <v>8</v>
      </c>
      <c r="E76" s="28">
        <v>4</v>
      </c>
      <c r="F76" s="29"/>
      <c r="G76" s="29"/>
      <c r="H76" s="124">
        <v>0.25</v>
      </c>
      <c r="I76" s="124">
        <v>0.192</v>
      </c>
      <c r="J76" s="124">
        <v>0.1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>
        <v>187</v>
      </c>
      <c r="D78" s="28">
        <v>140</v>
      </c>
      <c r="E78" s="28">
        <v>140</v>
      </c>
      <c r="F78" s="29"/>
      <c r="G78" s="29"/>
      <c r="H78" s="124">
        <v>6.493</v>
      </c>
      <c r="I78" s="124">
        <v>4.34</v>
      </c>
      <c r="J78" s="124">
        <v>3.92</v>
      </c>
      <c r="K78" s="30"/>
    </row>
    <row r="79" spans="1:11" s="31" customFormat="1" ht="11.25" customHeight="1">
      <c r="A79" s="33" t="s">
        <v>62</v>
      </c>
      <c r="B79" s="27"/>
      <c r="C79" s="28">
        <v>100</v>
      </c>
      <c r="D79" s="28">
        <v>100</v>
      </c>
      <c r="E79" s="28">
        <v>100</v>
      </c>
      <c r="F79" s="29"/>
      <c r="G79" s="29"/>
      <c r="H79" s="124">
        <v>2</v>
      </c>
      <c r="I79" s="124">
        <v>2</v>
      </c>
      <c r="J79" s="124">
        <v>1.5</v>
      </c>
      <c r="K79" s="30"/>
    </row>
    <row r="80" spans="1:11" s="22" customFormat="1" ht="11.25" customHeight="1">
      <c r="A80" s="40" t="s">
        <v>63</v>
      </c>
      <c r="B80" s="35"/>
      <c r="C80" s="36">
        <v>922</v>
      </c>
      <c r="D80" s="36">
        <v>884</v>
      </c>
      <c r="E80" s="36">
        <v>753</v>
      </c>
      <c r="F80" s="37">
        <v>85.18099547511312</v>
      </c>
      <c r="G80" s="38"/>
      <c r="H80" s="125">
        <v>27.872999999999998</v>
      </c>
      <c r="I80" s="126">
        <v>21.896</v>
      </c>
      <c r="J80" s="126">
        <v>19.604</v>
      </c>
      <c r="K80" s="39">
        <v>89.53233467299962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526</v>
      </c>
      <c r="D82" s="28">
        <v>526</v>
      </c>
      <c r="E82" s="28">
        <v>504</v>
      </c>
      <c r="F82" s="29"/>
      <c r="G82" s="29"/>
      <c r="H82" s="124">
        <v>13.755</v>
      </c>
      <c r="I82" s="124">
        <v>13.755</v>
      </c>
      <c r="J82" s="124">
        <v>13.359</v>
      </c>
      <c r="K82" s="30"/>
    </row>
    <row r="83" spans="1:11" s="31" customFormat="1" ht="11.25" customHeight="1">
      <c r="A83" s="33" t="s">
        <v>65</v>
      </c>
      <c r="B83" s="27"/>
      <c r="C83" s="28">
        <v>724</v>
      </c>
      <c r="D83" s="28">
        <v>724</v>
      </c>
      <c r="E83" s="28">
        <v>708</v>
      </c>
      <c r="F83" s="29"/>
      <c r="G83" s="29"/>
      <c r="H83" s="124">
        <v>14.94</v>
      </c>
      <c r="I83" s="124">
        <v>14.94</v>
      </c>
      <c r="J83" s="124">
        <v>14.553</v>
      </c>
      <c r="K83" s="30"/>
    </row>
    <row r="84" spans="1:11" s="22" customFormat="1" ht="11.25" customHeight="1">
      <c r="A84" s="34" t="s">
        <v>66</v>
      </c>
      <c r="B84" s="35"/>
      <c r="C84" s="36">
        <v>1250</v>
      </c>
      <c r="D84" s="36">
        <v>1250</v>
      </c>
      <c r="E84" s="36">
        <v>1212</v>
      </c>
      <c r="F84" s="37">
        <v>96.96</v>
      </c>
      <c r="G84" s="38"/>
      <c r="H84" s="125">
        <v>28.695</v>
      </c>
      <c r="I84" s="126">
        <v>28.695</v>
      </c>
      <c r="J84" s="126">
        <v>27.912</v>
      </c>
      <c r="K84" s="39">
        <v>97.27130162049137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3087</v>
      </c>
      <c r="D87" s="47">
        <v>3037</v>
      </c>
      <c r="E87" s="47">
        <v>3156</v>
      </c>
      <c r="F87" s="48">
        <v>103.91834046756668</v>
      </c>
      <c r="G87" s="38"/>
      <c r="H87" s="130">
        <v>80.90100000000001</v>
      </c>
      <c r="I87" s="131">
        <v>76.126</v>
      </c>
      <c r="J87" s="131">
        <v>80.477</v>
      </c>
      <c r="K87" s="48">
        <v>105.71552426240706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449</v>
      </c>
      <c r="D9" s="28">
        <v>477</v>
      </c>
      <c r="E9" s="28">
        <v>450</v>
      </c>
      <c r="F9" s="29"/>
      <c r="G9" s="29"/>
      <c r="H9" s="124">
        <v>7.094</v>
      </c>
      <c r="I9" s="124">
        <v>7.15</v>
      </c>
      <c r="J9" s="124">
        <v>6.75</v>
      </c>
      <c r="K9" s="30"/>
    </row>
    <row r="10" spans="1:11" s="31" customFormat="1" ht="11.25" customHeight="1">
      <c r="A10" s="33" t="s">
        <v>8</v>
      </c>
      <c r="B10" s="27"/>
      <c r="C10" s="28">
        <v>73</v>
      </c>
      <c r="D10" s="28">
        <v>95</v>
      </c>
      <c r="E10" s="28">
        <v>88</v>
      </c>
      <c r="F10" s="29"/>
      <c r="G10" s="29"/>
      <c r="H10" s="124">
        <v>1.314</v>
      </c>
      <c r="I10" s="124">
        <v>1.71</v>
      </c>
      <c r="J10" s="124">
        <v>1.584</v>
      </c>
      <c r="K10" s="30"/>
    </row>
    <row r="11" spans="1:11" s="31" customFormat="1" ht="11.25" customHeight="1">
      <c r="A11" s="26" t="s">
        <v>9</v>
      </c>
      <c r="B11" s="27"/>
      <c r="C11" s="28">
        <v>85</v>
      </c>
      <c r="D11" s="28">
        <v>90</v>
      </c>
      <c r="E11" s="28">
        <v>92</v>
      </c>
      <c r="F11" s="29"/>
      <c r="G11" s="29"/>
      <c r="H11" s="124">
        <v>1.19</v>
      </c>
      <c r="I11" s="124">
        <v>1.26</v>
      </c>
      <c r="J11" s="124">
        <v>1.334</v>
      </c>
      <c r="K11" s="30"/>
    </row>
    <row r="12" spans="1:11" s="31" customFormat="1" ht="11.25" customHeight="1">
      <c r="A12" s="33" t="s">
        <v>10</v>
      </c>
      <c r="B12" s="27"/>
      <c r="C12" s="28">
        <v>618</v>
      </c>
      <c r="D12" s="28">
        <v>702</v>
      </c>
      <c r="E12" s="28">
        <v>650</v>
      </c>
      <c r="F12" s="29"/>
      <c r="G12" s="29"/>
      <c r="H12" s="124">
        <v>11.186</v>
      </c>
      <c r="I12" s="124">
        <v>12.636</v>
      </c>
      <c r="J12" s="124">
        <v>11.7</v>
      </c>
      <c r="K12" s="30"/>
    </row>
    <row r="13" spans="1:11" s="22" customFormat="1" ht="11.25" customHeight="1">
      <c r="A13" s="34" t="s">
        <v>11</v>
      </c>
      <c r="B13" s="35"/>
      <c r="C13" s="36">
        <v>1225</v>
      </c>
      <c r="D13" s="36">
        <v>1364</v>
      </c>
      <c r="E13" s="36">
        <v>1280</v>
      </c>
      <c r="F13" s="37">
        <v>93.841642228739</v>
      </c>
      <c r="G13" s="38"/>
      <c r="H13" s="125">
        <v>20.784</v>
      </c>
      <c r="I13" s="126">
        <v>22.756</v>
      </c>
      <c r="J13" s="126">
        <v>21.368</v>
      </c>
      <c r="K13" s="39">
        <v>93.90050975566882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>
        <v>25</v>
      </c>
      <c r="D20" s="28">
        <v>25</v>
      </c>
      <c r="E20" s="28">
        <v>25</v>
      </c>
      <c r="F20" s="29"/>
      <c r="G20" s="29"/>
      <c r="H20" s="124">
        <v>0.623</v>
      </c>
      <c r="I20" s="124">
        <v>0.525</v>
      </c>
      <c r="J20" s="124">
        <v>0.55</v>
      </c>
      <c r="K20" s="30"/>
    </row>
    <row r="21" spans="1:11" s="31" customFormat="1" ht="11.25" customHeight="1">
      <c r="A21" s="33" t="s">
        <v>16</v>
      </c>
      <c r="B21" s="27"/>
      <c r="C21" s="28">
        <v>80</v>
      </c>
      <c r="D21" s="28">
        <v>80</v>
      </c>
      <c r="E21" s="28">
        <v>85</v>
      </c>
      <c r="F21" s="29"/>
      <c r="G21" s="29"/>
      <c r="H21" s="124">
        <v>2.054</v>
      </c>
      <c r="I21" s="124">
        <v>1.8</v>
      </c>
      <c r="J21" s="124">
        <v>2.21</v>
      </c>
      <c r="K21" s="30"/>
    </row>
    <row r="22" spans="1:11" s="22" customFormat="1" ht="11.25" customHeight="1">
      <c r="A22" s="34" t="s">
        <v>17</v>
      </c>
      <c r="B22" s="35"/>
      <c r="C22" s="36">
        <v>105</v>
      </c>
      <c r="D22" s="36">
        <v>105</v>
      </c>
      <c r="E22" s="36">
        <v>110</v>
      </c>
      <c r="F22" s="37">
        <v>104.76190476190476</v>
      </c>
      <c r="G22" s="38"/>
      <c r="H22" s="125">
        <v>2.6769999999999996</v>
      </c>
      <c r="I22" s="126">
        <v>2.325</v>
      </c>
      <c r="J22" s="126">
        <v>2.76</v>
      </c>
      <c r="K22" s="39">
        <v>118.70967741935483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2</v>
      </c>
      <c r="E28" s="28">
        <v>2</v>
      </c>
      <c r="F28" s="29"/>
      <c r="G28" s="29"/>
      <c r="H28" s="124">
        <v>0.033</v>
      </c>
      <c r="I28" s="124">
        <v>0.06</v>
      </c>
      <c r="J28" s="124">
        <v>0.055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>
        <v>1</v>
      </c>
      <c r="D31" s="36">
        <v>2</v>
      </c>
      <c r="E31" s="36">
        <v>2</v>
      </c>
      <c r="F31" s="37">
        <v>100</v>
      </c>
      <c r="G31" s="38"/>
      <c r="H31" s="125">
        <v>0.033</v>
      </c>
      <c r="I31" s="126">
        <v>0.06</v>
      </c>
      <c r="J31" s="126">
        <v>0.055</v>
      </c>
      <c r="K31" s="39">
        <v>91.66666666666667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45</v>
      </c>
      <c r="D33" s="28">
        <v>40</v>
      </c>
      <c r="E33" s="28">
        <v>15</v>
      </c>
      <c r="F33" s="29"/>
      <c r="G33" s="29"/>
      <c r="H33" s="124">
        <v>1.019</v>
      </c>
      <c r="I33" s="124">
        <v>0.869</v>
      </c>
      <c r="J33" s="124">
        <v>0.339</v>
      </c>
      <c r="K33" s="30"/>
    </row>
    <row r="34" spans="1:11" s="31" customFormat="1" ht="11.25" customHeight="1">
      <c r="A34" s="33" t="s">
        <v>25</v>
      </c>
      <c r="B34" s="27"/>
      <c r="C34" s="28">
        <v>18</v>
      </c>
      <c r="D34" s="28">
        <v>18</v>
      </c>
      <c r="E34" s="28">
        <v>16</v>
      </c>
      <c r="F34" s="29"/>
      <c r="G34" s="29"/>
      <c r="H34" s="124">
        <v>0.432</v>
      </c>
      <c r="I34" s="124">
        <v>0.432</v>
      </c>
      <c r="J34" s="124">
        <v>0.35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>
        <v>11</v>
      </c>
      <c r="D36" s="28">
        <v>11</v>
      </c>
      <c r="E36" s="28">
        <v>10</v>
      </c>
      <c r="F36" s="29"/>
      <c r="G36" s="29"/>
      <c r="H36" s="124">
        <v>0.2</v>
      </c>
      <c r="I36" s="124">
        <v>0.19</v>
      </c>
      <c r="J36" s="124">
        <v>0.2</v>
      </c>
      <c r="K36" s="30"/>
    </row>
    <row r="37" spans="1:11" s="22" customFormat="1" ht="11.25" customHeight="1">
      <c r="A37" s="34" t="s">
        <v>28</v>
      </c>
      <c r="B37" s="35"/>
      <c r="C37" s="36">
        <v>74</v>
      </c>
      <c r="D37" s="36">
        <v>69</v>
      </c>
      <c r="E37" s="36">
        <v>41</v>
      </c>
      <c r="F37" s="37">
        <v>59.42028985507246</v>
      </c>
      <c r="G37" s="38"/>
      <c r="H37" s="125">
        <v>1.6509999999999998</v>
      </c>
      <c r="I37" s="126">
        <v>1.4909999999999999</v>
      </c>
      <c r="J37" s="126">
        <v>0.889</v>
      </c>
      <c r="K37" s="39">
        <v>59.62441314553991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903</v>
      </c>
      <c r="D39" s="36">
        <v>920</v>
      </c>
      <c r="E39" s="36">
        <v>730</v>
      </c>
      <c r="F39" s="37">
        <v>79.34782608695652</v>
      </c>
      <c r="G39" s="38"/>
      <c r="H39" s="125">
        <v>36.457</v>
      </c>
      <c r="I39" s="126">
        <v>32</v>
      </c>
      <c r="J39" s="126">
        <v>28.9</v>
      </c>
      <c r="K39" s="39">
        <v>90.3125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>
        <v>6</v>
      </c>
      <c r="D55" s="28">
        <v>7</v>
      </c>
      <c r="E55" s="28">
        <v>7</v>
      </c>
      <c r="F55" s="29"/>
      <c r="G55" s="29"/>
      <c r="H55" s="124">
        <v>0.186</v>
      </c>
      <c r="I55" s="124">
        <v>0.214</v>
      </c>
      <c r="J55" s="124">
        <v>0.21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>
        <v>6</v>
      </c>
      <c r="D59" s="36">
        <v>7</v>
      </c>
      <c r="E59" s="36">
        <v>7</v>
      </c>
      <c r="F59" s="37">
        <v>100</v>
      </c>
      <c r="G59" s="38"/>
      <c r="H59" s="125">
        <v>0.186</v>
      </c>
      <c r="I59" s="126">
        <v>0.214</v>
      </c>
      <c r="J59" s="126">
        <v>0.21</v>
      </c>
      <c r="K59" s="39">
        <v>98.13084112149532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276</v>
      </c>
      <c r="D61" s="28">
        <v>270</v>
      </c>
      <c r="E61" s="28">
        <v>315</v>
      </c>
      <c r="F61" s="29"/>
      <c r="G61" s="29"/>
      <c r="H61" s="124">
        <v>7.038</v>
      </c>
      <c r="I61" s="124">
        <v>5.508</v>
      </c>
      <c r="J61" s="124">
        <v>8.033</v>
      </c>
      <c r="K61" s="30"/>
    </row>
    <row r="62" spans="1:11" s="31" customFormat="1" ht="11.25" customHeight="1">
      <c r="A62" s="33" t="s">
        <v>48</v>
      </c>
      <c r="B62" s="27"/>
      <c r="C62" s="28">
        <v>222</v>
      </c>
      <c r="D62" s="28">
        <v>222</v>
      </c>
      <c r="E62" s="28">
        <v>225</v>
      </c>
      <c r="F62" s="29"/>
      <c r="G62" s="29"/>
      <c r="H62" s="124">
        <v>7.104</v>
      </c>
      <c r="I62" s="124">
        <v>7.104</v>
      </c>
      <c r="J62" s="124">
        <v>7.2</v>
      </c>
      <c r="K62" s="30"/>
    </row>
    <row r="63" spans="1:11" s="31" customFormat="1" ht="11.25" customHeight="1">
      <c r="A63" s="33" t="s">
        <v>49</v>
      </c>
      <c r="B63" s="27"/>
      <c r="C63" s="28">
        <v>891</v>
      </c>
      <c r="D63" s="28">
        <v>863</v>
      </c>
      <c r="E63" s="28">
        <v>929</v>
      </c>
      <c r="F63" s="29"/>
      <c r="G63" s="29"/>
      <c r="H63" s="124">
        <v>37.823</v>
      </c>
      <c r="I63" s="124">
        <v>13.752</v>
      </c>
      <c r="J63" s="124">
        <v>41.342</v>
      </c>
      <c r="K63" s="30"/>
    </row>
    <row r="64" spans="1:11" s="22" customFormat="1" ht="11.25" customHeight="1">
      <c r="A64" s="34" t="s">
        <v>50</v>
      </c>
      <c r="B64" s="35"/>
      <c r="C64" s="36">
        <v>1389</v>
      </c>
      <c r="D64" s="36">
        <v>1355</v>
      </c>
      <c r="E64" s="36">
        <v>1469</v>
      </c>
      <c r="F64" s="37">
        <v>108.41328413284133</v>
      </c>
      <c r="G64" s="38"/>
      <c r="H64" s="125">
        <v>51.965</v>
      </c>
      <c r="I64" s="126">
        <v>26.364</v>
      </c>
      <c r="J64" s="126">
        <v>56.575</v>
      </c>
      <c r="K64" s="39">
        <v>214.59186769837657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2340</v>
      </c>
      <c r="D66" s="36">
        <v>2620</v>
      </c>
      <c r="E66" s="36">
        <v>2250</v>
      </c>
      <c r="F66" s="37">
        <v>85.87786259541984</v>
      </c>
      <c r="G66" s="38"/>
      <c r="H66" s="125">
        <v>104.13</v>
      </c>
      <c r="I66" s="126">
        <v>96.94</v>
      </c>
      <c r="J66" s="126">
        <v>98.2</v>
      </c>
      <c r="K66" s="39">
        <v>101.29977305549825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185</v>
      </c>
      <c r="D72" s="28">
        <v>169</v>
      </c>
      <c r="E72" s="28">
        <v>169</v>
      </c>
      <c r="F72" s="29"/>
      <c r="G72" s="29"/>
      <c r="H72" s="124">
        <v>4.826</v>
      </c>
      <c r="I72" s="124">
        <v>4.497</v>
      </c>
      <c r="J72" s="124">
        <v>4</v>
      </c>
      <c r="K72" s="30"/>
    </row>
    <row r="73" spans="1:11" s="31" customFormat="1" ht="11.25" customHeight="1">
      <c r="A73" s="33" t="s">
        <v>56</v>
      </c>
      <c r="B73" s="27"/>
      <c r="C73" s="28">
        <v>970</v>
      </c>
      <c r="D73" s="28">
        <v>960</v>
      </c>
      <c r="E73" s="28">
        <v>868</v>
      </c>
      <c r="F73" s="29"/>
      <c r="G73" s="29"/>
      <c r="H73" s="124">
        <v>30.167</v>
      </c>
      <c r="I73" s="124">
        <v>33.9</v>
      </c>
      <c r="J73" s="124">
        <v>22.75</v>
      </c>
      <c r="K73" s="30"/>
    </row>
    <row r="74" spans="1:11" s="31" customFormat="1" ht="11.25" customHeight="1">
      <c r="A74" s="33" t="s">
        <v>57</v>
      </c>
      <c r="B74" s="27"/>
      <c r="C74" s="28">
        <v>117</v>
      </c>
      <c r="D74" s="28">
        <v>95</v>
      </c>
      <c r="E74" s="28">
        <v>90</v>
      </c>
      <c r="F74" s="29"/>
      <c r="G74" s="29"/>
      <c r="H74" s="124">
        <v>3.978</v>
      </c>
      <c r="I74" s="124">
        <v>2.66</v>
      </c>
      <c r="J74" s="124">
        <v>2.7</v>
      </c>
      <c r="K74" s="30"/>
    </row>
    <row r="75" spans="1:11" s="31" customFormat="1" ht="11.25" customHeight="1">
      <c r="A75" s="33" t="s">
        <v>58</v>
      </c>
      <c r="B75" s="27"/>
      <c r="C75" s="28">
        <v>48</v>
      </c>
      <c r="D75" s="28">
        <v>30</v>
      </c>
      <c r="E75" s="28">
        <v>48</v>
      </c>
      <c r="F75" s="29"/>
      <c r="G75" s="29"/>
      <c r="H75" s="124">
        <v>1.72</v>
      </c>
      <c r="I75" s="124">
        <v>1.72</v>
      </c>
      <c r="J75" s="124">
        <v>1.68</v>
      </c>
      <c r="K75" s="30"/>
    </row>
    <row r="76" spans="1:11" s="31" customFormat="1" ht="11.25" customHeight="1">
      <c r="A76" s="33" t="s">
        <v>59</v>
      </c>
      <c r="B76" s="27"/>
      <c r="C76" s="28">
        <v>105</v>
      </c>
      <c r="D76" s="28">
        <v>90</v>
      </c>
      <c r="E76" s="28">
        <v>164</v>
      </c>
      <c r="F76" s="29"/>
      <c r="G76" s="29"/>
      <c r="H76" s="124">
        <v>3.15</v>
      </c>
      <c r="I76" s="124">
        <v>2.25</v>
      </c>
      <c r="J76" s="124">
        <v>4.1</v>
      </c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>
        <v>2</v>
      </c>
      <c r="E77" s="28">
        <v>2</v>
      </c>
      <c r="F77" s="29"/>
      <c r="G77" s="29"/>
      <c r="H77" s="124">
        <v>0.05</v>
      </c>
      <c r="I77" s="124">
        <v>0.054</v>
      </c>
      <c r="J77" s="124">
        <v>0.054</v>
      </c>
      <c r="K77" s="30"/>
    </row>
    <row r="78" spans="1:11" s="31" customFormat="1" ht="11.25" customHeight="1">
      <c r="A78" s="33" t="s">
        <v>61</v>
      </c>
      <c r="B78" s="27"/>
      <c r="C78" s="28">
        <v>66</v>
      </c>
      <c r="D78" s="28">
        <v>60</v>
      </c>
      <c r="E78" s="28">
        <v>60</v>
      </c>
      <c r="F78" s="29"/>
      <c r="G78" s="29"/>
      <c r="H78" s="124">
        <v>2.508</v>
      </c>
      <c r="I78" s="124">
        <v>3</v>
      </c>
      <c r="J78" s="124">
        <v>1.92</v>
      </c>
      <c r="K78" s="30"/>
    </row>
    <row r="79" spans="1:11" s="31" customFormat="1" ht="11.25" customHeight="1">
      <c r="A79" s="33" t="s">
        <v>62</v>
      </c>
      <c r="B79" s="27"/>
      <c r="C79" s="28">
        <v>3700</v>
      </c>
      <c r="D79" s="28">
        <v>3530</v>
      </c>
      <c r="E79" s="28">
        <v>3530</v>
      </c>
      <c r="F79" s="29"/>
      <c r="G79" s="29"/>
      <c r="H79" s="124">
        <v>129.5</v>
      </c>
      <c r="I79" s="124">
        <v>123.55</v>
      </c>
      <c r="J79" s="124">
        <v>105.9</v>
      </c>
      <c r="K79" s="30"/>
    </row>
    <row r="80" spans="1:11" s="22" customFormat="1" ht="11.25" customHeight="1">
      <c r="A80" s="40" t="s">
        <v>63</v>
      </c>
      <c r="B80" s="35"/>
      <c r="C80" s="36">
        <v>5193</v>
      </c>
      <c r="D80" s="36">
        <v>4936</v>
      </c>
      <c r="E80" s="36">
        <v>4931</v>
      </c>
      <c r="F80" s="37">
        <v>99.89870340356563</v>
      </c>
      <c r="G80" s="38"/>
      <c r="H80" s="125">
        <v>175.899</v>
      </c>
      <c r="I80" s="126">
        <v>171.631</v>
      </c>
      <c r="J80" s="126">
        <v>143.104</v>
      </c>
      <c r="K80" s="39">
        <v>83.37887677633995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564</v>
      </c>
      <c r="D82" s="28">
        <v>564</v>
      </c>
      <c r="E82" s="28">
        <v>560</v>
      </c>
      <c r="F82" s="29"/>
      <c r="G82" s="29"/>
      <c r="H82" s="124">
        <v>17.034</v>
      </c>
      <c r="I82" s="124">
        <v>17.034</v>
      </c>
      <c r="J82" s="124">
        <v>17.092</v>
      </c>
      <c r="K82" s="30"/>
    </row>
    <row r="83" spans="1:11" s="31" customFormat="1" ht="11.25" customHeight="1">
      <c r="A83" s="33" t="s">
        <v>65</v>
      </c>
      <c r="B83" s="27"/>
      <c r="C83" s="28">
        <v>1539</v>
      </c>
      <c r="D83" s="28">
        <v>1539</v>
      </c>
      <c r="E83" s="28">
        <v>1522</v>
      </c>
      <c r="F83" s="29"/>
      <c r="G83" s="29"/>
      <c r="H83" s="124">
        <v>29.924</v>
      </c>
      <c r="I83" s="124">
        <v>29.924</v>
      </c>
      <c r="J83" s="124">
        <v>29.684</v>
      </c>
      <c r="K83" s="30"/>
    </row>
    <row r="84" spans="1:11" s="22" customFormat="1" ht="11.25" customHeight="1">
      <c r="A84" s="34" t="s">
        <v>66</v>
      </c>
      <c r="B84" s="35"/>
      <c r="C84" s="36">
        <v>2103</v>
      </c>
      <c r="D84" s="36">
        <v>2103</v>
      </c>
      <c r="E84" s="36">
        <v>2082</v>
      </c>
      <c r="F84" s="37">
        <v>99.00142653352354</v>
      </c>
      <c r="G84" s="38"/>
      <c r="H84" s="125">
        <v>46.958</v>
      </c>
      <c r="I84" s="126">
        <v>46.958</v>
      </c>
      <c r="J84" s="126">
        <v>46.775999999999996</v>
      </c>
      <c r="K84" s="39">
        <v>99.6124196090123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13339</v>
      </c>
      <c r="D87" s="47">
        <v>13481</v>
      </c>
      <c r="E87" s="47">
        <v>12902</v>
      </c>
      <c r="F87" s="48">
        <v>95.7050663897337</v>
      </c>
      <c r="G87" s="38"/>
      <c r="H87" s="130">
        <v>440.74</v>
      </c>
      <c r="I87" s="131">
        <v>400.7389999999999</v>
      </c>
      <c r="J87" s="131">
        <f>J13+J15+J17+J22+J24+J26+J31+J37+J39+J50+J52+J59+J64+J66+J70+J80+J84</f>
        <v>398.83700000000005</v>
      </c>
      <c r="K87" s="48">
        <v>99.52537686623965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3729</v>
      </c>
      <c r="D9" s="28">
        <v>4109</v>
      </c>
      <c r="E9" s="28">
        <v>3905</v>
      </c>
      <c r="F9" s="29"/>
      <c r="G9" s="29"/>
      <c r="H9" s="124">
        <v>60.864</v>
      </c>
      <c r="I9" s="124">
        <v>94.516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2736</v>
      </c>
      <c r="D10" s="28">
        <v>3857</v>
      </c>
      <c r="E10" s="28">
        <v>3580</v>
      </c>
      <c r="F10" s="29"/>
      <c r="G10" s="29"/>
      <c r="H10" s="124">
        <v>41.916</v>
      </c>
      <c r="I10" s="124">
        <v>57.855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5350</v>
      </c>
      <c r="D11" s="28">
        <v>5900</v>
      </c>
      <c r="E11" s="28">
        <v>5650</v>
      </c>
      <c r="F11" s="29"/>
      <c r="G11" s="29"/>
      <c r="H11" s="124">
        <v>117.006</v>
      </c>
      <c r="I11" s="124">
        <v>147.5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1937</v>
      </c>
      <c r="D12" s="28">
        <v>2170</v>
      </c>
      <c r="E12" s="28">
        <v>2090</v>
      </c>
      <c r="F12" s="29"/>
      <c r="G12" s="29"/>
      <c r="H12" s="124">
        <v>40.064</v>
      </c>
      <c r="I12" s="124">
        <v>39.06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13752</v>
      </c>
      <c r="D13" s="36">
        <v>16036</v>
      </c>
      <c r="E13" s="36">
        <v>15225</v>
      </c>
      <c r="F13" s="37">
        <v>94.94262908455974</v>
      </c>
      <c r="G13" s="38"/>
      <c r="H13" s="125">
        <v>259.85</v>
      </c>
      <c r="I13" s="126">
        <v>338.931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485</v>
      </c>
      <c r="D15" s="36">
        <v>460</v>
      </c>
      <c r="E15" s="36">
        <v>370</v>
      </c>
      <c r="F15" s="37">
        <v>80.43478260869566</v>
      </c>
      <c r="G15" s="38"/>
      <c r="H15" s="125">
        <v>8.973</v>
      </c>
      <c r="I15" s="126">
        <v>8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327</v>
      </c>
      <c r="D19" s="28">
        <v>300</v>
      </c>
      <c r="E19" s="28">
        <v>305</v>
      </c>
      <c r="F19" s="29"/>
      <c r="G19" s="29"/>
      <c r="H19" s="124">
        <v>14.161</v>
      </c>
      <c r="I19" s="124">
        <v>10.35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135</v>
      </c>
      <c r="D20" s="28">
        <v>125</v>
      </c>
      <c r="E20" s="28">
        <v>125</v>
      </c>
      <c r="F20" s="29"/>
      <c r="G20" s="29"/>
      <c r="H20" s="124">
        <v>3.077</v>
      </c>
      <c r="I20" s="124">
        <v>2.96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115</v>
      </c>
      <c r="D21" s="28">
        <v>115</v>
      </c>
      <c r="E21" s="28">
        <v>117</v>
      </c>
      <c r="F21" s="29"/>
      <c r="G21" s="29"/>
      <c r="H21" s="124">
        <v>3.108</v>
      </c>
      <c r="I21" s="124">
        <v>2.85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577</v>
      </c>
      <c r="D22" s="36">
        <v>540</v>
      </c>
      <c r="E22" s="36">
        <v>547</v>
      </c>
      <c r="F22" s="37">
        <v>101.29629629629629</v>
      </c>
      <c r="G22" s="38"/>
      <c r="H22" s="125">
        <v>20.346</v>
      </c>
      <c r="I22" s="126">
        <v>16.16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208</v>
      </c>
      <c r="D24" s="36">
        <v>155</v>
      </c>
      <c r="E24" s="36">
        <v>150</v>
      </c>
      <c r="F24" s="37">
        <v>96.7741935483871</v>
      </c>
      <c r="G24" s="38"/>
      <c r="H24" s="125">
        <v>9.582</v>
      </c>
      <c r="I24" s="126">
        <v>6.365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421</v>
      </c>
      <c r="D26" s="36">
        <v>390</v>
      </c>
      <c r="E26" s="36">
        <v>350</v>
      </c>
      <c r="F26" s="37">
        <v>89.74358974358974</v>
      </c>
      <c r="G26" s="38"/>
      <c r="H26" s="125">
        <v>20.945</v>
      </c>
      <c r="I26" s="126">
        <v>15.5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33</v>
      </c>
      <c r="D28" s="28">
        <v>64</v>
      </c>
      <c r="E28" s="28">
        <v>45</v>
      </c>
      <c r="F28" s="29"/>
      <c r="G28" s="29"/>
      <c r="H28" s="124">
        <v>0.872</v>
      </c>
      <c r="I28" s="124">
        <v>1.59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156</v>
      </c>
      <c r="D30" s="28">
        <v>154</v>
      </c>
      <c r="E30" s="28">
        <v>160</v>
      </c>
      <c r="F30" s="29"/>
      <c r="G30" s="29"/>
      <c r="H30" s="124">
        <v>5.31</v>
      </c>
      <c r="I30" s="124">
        <v>4.795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189</v>
      </c>
      <c r="D31" s="36">
        <v>218</v>
      </c>
      <c r="E31" s="36">
        <v>205</v>
      </c>
      <c r="F31" s="37">
        <v>94.03669724770643</v>
      </c>
      <c r="G31" s="38"/>
      <c r="H31" s="125">
        <v>6.1819999999999995</v>
      </c>
      <c r="I31" s="126">
        <v>6.385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262</v>
      </c>
      <c r="D33" s="28">
        <v>204</v>
      </c>
      <c r="E33" s="28">
        <v>250</v>
      </c>
      <c r="F33" s="29"/>
      <c r="G33" s="29"/>
      <c r="H33" s="124">
        <v>6.111</v>
      </c>
      <c r="I33" s="124">
        <v>4.674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201</v>
      </c>
      <c r="D34" s="28">
        <v>191</v>
      </c>
      <c r="E34" s="28">
        <v>161</v>
      </c>
      <c r="F34" s="29"/>
      <c r="G34" s="29"/>
      <c r="H34" s="124">
        <v>5.14</v>
      </c>
      <c r="I34" s="124">
        <v>5.14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200</v>
      </c>
      <c r="D35" s="28">
        <v>130</v>
      </c>
      <c r="E35" s="28">
        <v>170</v>
      </c>
      <c r="F35" s="29"/>
      <c r="G35" s="29"/>
      <c r="H35" s="124">
        <v>4.498</v>
      </c>
      <c r="I35" s="124">
        <v>2.89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216</v>
      </c>
      <c r="D36" s="28">
        <v>216</v>
      </c>
      <c r="E36" s="28">
        <v>183</v>
      </c>
      <c r="F36" s="29"/>
      <c r="G36" s="29"/>
      <c r="H36" s="124">
        <v>5.222</v>
      </c>
      <c r="I36" s="124">
        <v>5.232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879</v>
      </c>
      <c r="D37" s="36">
        <v>741</v>
      </c>
      <c r="E37" s="36">
        <v>764</v>
      </c>
      <c r="F37" s="37">
        <v>103.10391363022941</v>
      </c>
      <c r="G37" s="38"/>
      <c r="H37" s="125">
        <v>20.971</v>
      </c>
      <c r="I37" s="126">
        <v>17.936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230</v>
      </c>
      <c r="D41" s="28">
        <v>242</v>
      </c>
      <c r="E41" s="28">
        <v>260</v>
      </c>
      <c r="F41" s="29"/>
      <c r="G41" s="29"/>
      <c r="H41" s="124">
        <v>10.195</v>
      </c>
      <c r="I41" s="124">
        <v>10.532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751</v>
      </c>
      <c r="D42" s="28">
        <v>695</v>
      </c>
      <c r="E42" s="28">
        <v>737</v>
      </c>
      <c r="F42" s="29"/>
      <c r="G42" s="29"/>
      <c r="H42" s="124">
        <v>30.416</v>
      </c>
      <c r="I42" s="124">
        <v>22.518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23</v>
      </c>
      <c r="D43" s="28">
        <v>18</v>
      </c>
      <c r="E43" s="28">
        <v>30</v>
      </c>
      <c r="F43" s="29"/>
      <c r="G43" s="29"/>
      <c r="H43" s="124">
        <v>0.736</v>
      </c>
      <c r="I43" s="124">
        <v>0.54</v>
      </c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1495</v>
      </c>
      <c r="D45" s="28">
        <v>1430</v>
      </c>
      <c r="E45" s="28">
        <v>1550</v>
      </c>
      <c r="F45" s="29"/>
      <c r="G45" s="29"/>
      <c r="H45" s="124">
        <v>68.77</v>
      </c>
      <c r="I45" s="124">
        <v>68.64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400</v>
      </c>
      <c r="D46" s="28">
        <v>400</v>
      </c>
      <c r="E46" s="28">
        <v>350</v>
      </c>
      <c r="F46" s="29"/>
      <c r="G46" s="29"/>
      <c r="H46" s="124">
        <v>16</v>
      </c>
      <c r="I46" s="124">
        <v>20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2354</v>
      </c>
      <c r="D48" s="28">
        <v>2230</v>
      </c>
      <c r="E48" s="28">
        <v>2200</v>
      </c>
      <c r="F48" s="29"/>
      <c r="G48" s="29"/>
      <c r="H48" s="124">
        <v>110.638</v>
      </c>
      <c r="I48" s="124">
        <v>89.2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335</v>
      </c>
      <c r="D49" s="28">
        <v>316</v>
      </c>
      <c r="E49" s="28">
        <v>316</v>
      </c>
      <c r="F49" s="29"/>
      <c r="G49" s="29"/>
      <c r="H49" s="124">
        <v>15.075</v>
      </c>
      <c r="I49" s="124">
        <v>14.22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5588</v>
      </c>
      <c r="D50" s="36">
        <v>5331</v>
      </c>
      <c r="E50" s="36">
        <v>5443</v>
      </c>
      <c r="F50" s="37">
        <v>102.10091915212905</v>
      </c>
      <c r="G50" s="38"/>
      <c r="H50" s="125">
        <v>251.82999999999998</v>
      </c>
      <c r="I50" s="126">
        <v>225.65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686</v>
      </c>
      <c r="D52" s="36">
        <v>208</v>
      </c>
      <c r="E52" s="36">
        <v>208</v>
      </c>
      <c r="F52" s="37">
        <v>100</v>
      </c>
      <c r="G52" s="38"/>
      <c r="H52" s="125">
        <v>26.671</v>
      </c>
      <c r="I52" s="126">
        <v>6.24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850</v>
      </c>
      <c r="D54" s="28">
        <v>650</v>
      </c>
      <c r="E54" s="28">
        <v>700</v>
      </c>
      <c r="F54" s="29"/>
      <c r="G54" s="29"/>
      <c r="H54" s="124">
        <v>27.285</v>
      </c>
      <c r="I54" s="124">
        <v>23.4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98</v>
      </c>
      <c r="D55" s="28">
        <v>84</v>
      </c>
      <c r="E55" s="28">
        <v>80</v>
      </c>
      <c r="F55" s="29"/>
      <c r="G55" s="29"/>
      <c r="H55" s="124">
        <v>2.989</v>
      </c>
      <c r="I55" s="124">
        <v>2.604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89</v>
      </c>
      <c r="D56" s="28">
        <v>87</v>
      </c>
      <c r="E56" s="28">
        <v>85</v>
      </c>
      <c r="F56" s="29"/>
      <c r="G56" s="29"/>
      <c r="H56" s="124">
        <v>1.31</v>
      </c>
      <c r="I56" s="124">
        <v>0.98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37</v>
      </c>
      <c r="D57" s="28">
        <v>23</v>
      </c>
      <c r="E57" s="28">
        <v>23</v>
      </c>
      <c r="F57" s="29"/>
      <c r="G57" s="29"/>
      <c r="H57" s="124">
        <v>0.74</v>
      </c>
      <c r="I57" s="124">
        <v>0.318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150</v>
      </c>
      <c r="D58" s="28">
        <v>145</v>
      </c>
      <c r="E58" s="28">
        <v>140</v>
      </c>
      <c r="F58" s="29"/>
      <c r="G58" s="29"/>
      <c r="H58" s="124">
        <v>5.4</v>
      </c>
      <c r="I58" s="124">
        <v>4.35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1224</v>
      </c>
      <c r="D59" s="36">
        <v>989</v>
      </c>
      <c r="E59" s="36">
        <v>1028</v>
      </c>
      <c r="F59" s="37">
        <v>103.94337714863498</v>
      </c>
      <c r="G59" s="38"/>
      <c r="H59" s="125">
        <v>37.724</v>
      </c>
      <c r="I59" s="126">
        <v>31.652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446</v>
      </c>
      <c r="D61" s="28">
        <v>450</v>
      </c>
      <c r="E61" s="28">
        <v>550</v>
      </c>
      <c r="F61" s="29"/>
      <c r="G61" s="29"/>
      <c r="H61" s="124">
        <v>13.737</v>
      </c>
      <c r="I61" s="124">
        <v>9.66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106</v>
      </c>
      <c r="D62" s="28">
        <v>106</v>
      </c>
      <c r="E62" s="28">
        <v>108</v>
      </c>
      <c r="F62" s="29"/>
      <c r="G62" s="29"/>
      <c r="H62" s="124">
        <v>2.404</v>
      </c>
      <c r="I62" s="124">
        <v>2.163</v>
      </c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>
        <v>552</v>
      </c>
      <c r="D64" s="36">
        <v>556</v>
      </c>
      <c r="E64" s="36">
        <v>658</v>
      </c>
      <c r="F64" s="37">
        <v>118.34532374100719</v>
      </c>
      <c r="G64" s="38"/>
      <c r="H64" s="125">
        <v>16.141</v>
      </c>
      <c r="I64" s="126">
        <v>11.823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1170</v>
      </c>
      <c r="D66" s="36">
        <v>1230</v>
      </c>
      <c r="E66" s="36">
        <v>900</v>
      </c>
      <c r="F66" s="37">
        <v>73.17073170731707</v>
      </c>
      <c r="G66" s="38"/>
      <c r="H66" s="125">
        <v>39.195</v>
      </c>
      <c r="I66" s="126">
        <v>28.3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477</v>
      </c>
      <c r="D68" s="28">
        <v>475</v>
      </c>
      <c r="E68" s="28">
        <v>500</v>
      </c>
      <c r="F68" s="29"/>
      <c r="G68" s="29"/>
      <c r="H68" s="124">
        <v>21.789</v>
      </c>
      <c r="I68" s="124">
        <v>16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191</v>
      </c>
      <c r="D69" s="28">
        <v>150</v>
      </c>
      <c r="E69" s="28">
        <v>180</v>
      </c>
      <c r="F69" s="29"/>
      <c r="G69" s="29"/>
      <c r="H69" s="124">
        <v>8.637</v>
      </c>
      <c r="I69" s="124">
        <v>4.5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668</v>
      </c>
      <c r="D70" s="36">
        <v>625</v>
      </c>
      <c r="E70" s="36">
        <v>680</v>
      </c>
      <c r="F70" s="37">
        <v>108.8</v>
      </c>
      <c r="G70" s="38"/>
      <c r="H70" s="125">
        <v>30.426000000000002</v>
      </c>
      <c r="I70" s="126">
        <v>20.5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148</v>
      </c>
      <c r="D72" s="28">
        <v>217</v>
      </c>
      <c r="E72" s="28">
        <v>148</v>
      </c>
      <c r="F72" s="29"/>
      <c r="G72" s="29"/>
      <c r="H72" s="124">
        <v>3.593</v>
      </c>
      <c r="I72" s="124">
        <v>5.055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120</v>
      </c>
      <c r="D73" s="28">
        <v>120</v>
      </c>
      <c r="E73" s="28">
        <v>102</v>
      </c>
      <c r="F73" s="29"/>
      <c r="G73" s="29"/>
      <c r="H73" s="124">
        <v>3.744</v>
      </c>
      <c r="I73" s="124">
        <v>4.7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419</v>
      </c>
      <c r="D74" s="28">
        <v>333</v>
      </c>
      <c r="E74" s="28">
        <v>300</v>
      </c>
      <c r="F74" s="29"/>
      <c r="G74" s="29"/>
      <c r="H74" s="124">
        <v>17.286</v>
      </c>
      <c r="I74" s="124">
        <v>11.638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559</v>
      </c>
      <c r="D75" s="28">
        <v>525</v>
      </c>
      <c r="E75" s="28">
        <v>500</v>
      </c>
      <c r="F75" s="29"/>
      <c r="G75" s="29"/>
      <c r="H75" s="124">
        <v>17.949</v>
      </c>
      <c r="I75" s="124">
        <v>17.937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105</v>
      </c>
      <c r="D76" s="28">
        <v>85</v>
      </c>
      <c r="E76" s="28">
        <v>25</v>
      </c>
      <c r="F76" s="29"/>
      <c r="G76" s="29"/>
      <c r="H76" s="124">
        <v>3.149</v>
      </c>
      <c r="I76" s="124">
        <v>2.125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68</v>
      </c>
      <c r="D77" s="28">
        <v>71</v>
      </c>
      <c r="E77" s="28">
        <v>64</v>
      </c>
      <c r="F77" s="29"/>
      <c r="G77" s="29"/>
      <c r="H77" s="124">
        <v>2.19</v>
      </c>
      <c r="I77" s="124">
        <v>2.343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395</v>
      </c>
      <c r="D78" s="28">
        <v>400</v>
      </c>
      <c r="E78" s="28">
        <v>350</v>
      </c>
      <c r="F78" s="29"/>
      <c r="G78" s="29"/>
      <c r="H78" s="124">
        <v>13.075</v>
      </c>
      <c r="I78" s="124">
        <v>14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600</v>
      </c>
      <c r="D79" s="28">
        <v>500</v>
      </c>
      <c r="E79" s="28">
        <v>500</v>
      </c>
      <c r="F79" s="29"/>
      <c r="G79" s="29"/>
      <c r="H79" s="124">
        <v>22.8</v>
      </c>
      <c r="I79" s="124">
        <v>19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2414</v>
      </c>
      <c r="D80" s="36">
        <v>2251</v>
      </c>
      <c r="E80" s="36">
        <v>1989</v>
      </c>
      <c r="F80" s="37">
        <v>88.36072856508218</v>
      </c>
      <c r="G80" s="38"/>
      <c r="H80" s="125">
        <v>83.786</v>
      </c>
      <c r="I80" s="126">
        <v>76.798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82</v>
      </c>
      <c r="D82" s="28">
        <v>82</v>
      </c>
      <c r="E82" s="28">
        <v>106</v>
      </c>
      <c r="F82" s="29"/>
      <c r="G82" s="29"/>
      <c r="H82" s="124">
        <v>2.527</v>
      </c>
      <c r="I82" s="124">
        <v>2.527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67</v>
      </c>
      <c r="D83" s="28">
        <v>67</v>
      </c>
      <c r="E83" s="28">
        <v>67</v>
      </c>
      <c r="F83" s="29"/>
      <c r="G83" s="29"/>
      <c r="H83" s="124">
        <v>1.589</v>
      </c>
      <c r="I83" s="124">
        <v>1.589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149</v>
      </c>
      <c r="D84" s="36">
        <v>149</v>
      </c>
      <c r="E84" s="36">
        <v>173</v>
      </c>
      <c r="F84" s="37">
        <v>116.10738255033557</v>
      </c>
      <c r="G84" s="38"/>
      <c r="H84" s="125">
        <v>4.116</v>
      </c>
      <c r="I84" s="126">
        <v>4.116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28962</v>
      </c>
      <c r="D87" s="47">
        <v>29879</v>
      </c>
      <c r="E87" s="47">
        <v>28690</v>
      </c>
      <c r="F87" s="48">
        <v>96.02061648649553</v>
      </c>
      <c r="G87" s="38"/>
      <c r="H87" s="130">
        <v>836.7380000000003</v>
      </c>
      <c r="I87" s="131">
        <v>814.356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38</v>
      </c>
      <c r="D9" s="28">
        <v>41</v>
      </c>
      <c r="E9" s="28">
        <v>39</v>
      </c>
      <c r="F9" s="29"/>
      <c r="G9" s="29"/>
      <c r="H9" s="124">
        <v>0.6</v>
      </c>
      <c r="I9" s="124">
        <v>0.621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483</v>
      </c>
      <c r="D10" s="28">
        <v>570</v>
      </c>
      <c r="E10" s="28">
        <v>570</v>
      </c>
      <c r="F10" s="29"/>
      <c r="G10" s="29"/>
      <c r="H10" s="124">
        <v>0.638</v>
      </c>
      <c r="I10" s="124">
        <v>8.55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594</v>
      </c>
      <c r="D11" s="28">
        <v>608</v>
      </c>
      <c r="E11" s="28">
        <v>582</v>
      </c>
      <c r="F11" s="29"/>
      <c r="G11" s="29"/>
      <c r="H11" s="124">
        <v>8.91</v>
      </c>
      <c r="I11" s="124">
        <v>9.59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19</v>
      </c>
      <c r="F12" s="29"/>
      <c r="G12" s="29"/>
      <c r="H12" s="124">
        <v>0.262</v>
      </c>
      <c r="I12" s="124">
        <v>0.251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1135</v>
      </c>
      <c r="D13" s="36">
        <v>1239</v>
      </c>
      <c r="E13" s="36">
        <v>1210</v>
      </c>
      <c r="F13" s="37">
        <v>97.65940274414851</v>
      </c>
      <c r="G13" s="38"/>
      <c r="H13" s="125">
        <v>10.41</v>
      </c>
      <c r="I13" s="126">
        <v>19.012000000000004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138</v>
      </c>
      <c r="D17" s="36">
        <v>147</v>
      </c>
      <c r="E17" s="36">
        <v>147</v>
      </c>
      <c r="F17" s="37">
        <v>100</v>
      </c>
      <c r="G17" s="38"/>
      <c r="H17" s="125">
        <v>3.484</v>
      </c>
      <c r="I17" s="126">
        <v>4.41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916</v>
      </c>
      <c r="D19" s="28">
        <v>902</v>
      </c>
      <c r="E19" s="28">
        <v>902</v>
      </c>
      <c r="F19" s="29"/>
      <c r="G19" s="29"/>
      <c r="H19" s="124">
        <v>35.065</v>
      </c>
      <c r="I19" s="124">
        <v>29.216</v>
      </c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>
        <v>10</v>
      </c>
      <c r="E21" s="28">
        <v>12</v>
      </c>
      <c r="F21" s="29"/>
      <c r="G21" s="29"/>
      <c r="H21" s="124">
        <v>0.247</v>
      </c>
      <c r="I21" s="124">
        <v>0.3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926</v>
      </c>
      <c r="D22" s="36">
        <v>912</v>
      </c>
      <c r="E22" s="36">
        <v>914</v>
      </c>
      <c r="F22" s="37">
        <v>100.21929824561404</v>
      </c>
      <c r="G22" s="38"/>
      <c r="H22" s="125">
        <v>35.312</v>
      </c>
      <c r="I22" s="126">
        <v>29.516000000000002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160</v>
      </c>
      <c r="D24" s="36">
        <v>163</v>
      </c>
      <c r="E24" s="36">
        <v>160</v>
      </c>
      <c r="F24" s="37">
        <v>98.15950920245399</v>
      </c>
      <c r="G24" s="38"/>
      <c r="H24" s="125">
        <v>3.35</v>
      </c>
      <c r="I24" s="126">
        <v>3.093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281</v>
      </c>
      <c r="D26" s="36">
        <v>240</v>
      </c>
      <c r="E26" s="36">
        <v>230</v>
      </c>
      <c r="F26" s="37">
        <v>95.83333333333333</v>
      </c>
      <c r="G26" s="38"/>
      <c r="H26" s="125">
        <v>16.073</v>
      </c>
      <c r="I26" s="126">
        <v>11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26</v>
      </c>
      <c r="D28" s="28">
        <v>49</v>
      </c>
      <c r="E28" s="28">
        <v>25</v>
      </c>
      <c r="F28" s="29"/>
      <c r="G28" s="29"/>
      <c r="H28" s="124">
        <v>0.514</v>
      </c>
      <c r="I28" s="124">
        <v>1.85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126</v>
      </c>
      <c r="D29" s="28">
        <v>181</v>
      </c>
      <c r="E29" s="28">
        <v>230</v>
      </c>
      <c r="F29" s="29"/>
      <c r="G29" s="29"/>
      <c r="H29" s="124">
        <v>2.898</v>
      </c>
      <c r="I29" s="124">
        <v>3.167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40</v>
      </c>
      <c r="D30" s="28">
        <v>35</v>
      </c>
      <c r="E30" s="28">
        <v>25</v>
      </c>
      <c r="F30" s="29"/>
      <c r="G30" s="29"/>
      <c r="H30" s="124">
        <v>1.4</v>
      </c>
      <c r="I30" s="124">
        <v>1.12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192</v>
      </c>
      <c r="D31" s="36">
        <v>265</v>
      </c>
      <c r="E31" s="36">
        <v>280</v>
      </c>
      <c r="F31" s="37">
        <v>105.66037735849056</v>
      </c>
      <c r="G31" s="38"/>
      <c r="H31" s="125">
        <v>4.811999999999999</v>
      </c>
      <c r="I31" s="126">
        <v>6.137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19</v>
      </c>
      <c r="D33" s="28">
        <v>17</v>
      </c>
      <c r="E33" s="28">
        <v>17</v>
      </c>
      <c r="F33" s="29"/>
      <c r="G33" s="29"/>
      <c r="H33" s="124">
        <v>0.542</v>
      </c>
      <c r="I33" s="124">
        <v>0.491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9</v>
      </c>
      <c r="D34" s="28">
        <v>9</v>
      </c>
      <c r="E34" s="28">
        <v>10</v>
      </c>
      <c r="F34" s="29"/>
      <c r="G34" s="29"/>
      <c r="H34" s="124">
        <v>0.14</v>
      </c>
      <c r="I34" s="124">
        <v>0.14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4</v>
      </c>
      <c r="D35" s="28">
        <v>4</v>
      </c>
      <c r="E35" s="28">
        <v>3</v>
      </c>
      <c r="F35" s="29"/>
      <c r="G35" s="29"/>
      <c r="H35" s="124">
        <v>0.11</v>
      </c>
      <c r="I35" s="124">
        <v>0.11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</v>
      </c>
      <c r="D36" s="28">
        <v>2</v>
      </c>
      <c r="E36" s="28">
        <v>2</v>
      </c>
      <c r="F36" s="29"/>
      <c r="G36" s="29"/>
      <c r="H36" s="124">
        <v>0.03</v>
      </c>
      <c r="I36" s="124">
        <v>0.03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34</v>
      </c>
      <c r="D37" s="36">
        <v>32</v>
      </c>
      <c r="E37" s="36">
        <v>32</v>
      </c>
      <c r="F37" s="37">
        <v>100</v>
      </c>
      <c r="G37" s="38"/>
      <c r="H37" s="125">
        <v>0.8220000000000001</v>
      </c>
      <c r="I37" s="126">
        <v>0.771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302</v>
      </c>
      <c r="D39" s="36">
        <v>290</v>
      </c>
      <c r="E39" s="36">
        <v>270</v>
      </c>
      <c r="F39" s="37">
        <v>93.10344827586206</v>
      </c>
      <c r="G39" s="38"/>
      <c r="H39" s="125">
        <v>9.607</v>
      </c>
      <c r="I39" s="126">
        <v>9.2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1178</v>
      </c>
      <c r="D41" s="28">
        <v>1037</v>
      </c>
      <c r="E41" s="28">
        <v>1050</v>
      </c>
      <c r="F41" s="29"/>
      <c r="G41" s="29"/>
      <c r="H41" s="124">
        <v>60.537</v>
      </c>
      <c r="I41" s="124">
        <v>50.897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1389</v>
      </c>
      <c r="D42" s="28">
        <v>1290</v>
      </c>
      <c r="E42" s="28">
        <v>1401</v>
      </c>
      <c r="F42" s="29"/>
      <c r="G42" s="29"/>
      <c r="H42" s="124">
        <v>56.949</v>
      </c>
      <c r="I42" s="124">
        <v>44.75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1279</v>
      </c>
      <c r="D43" s="28">
        <v>1117</v>
      </c>
      <c r="E43" s="28">
        <v>1200</v>
      </c>
      <c r="F43" s="29"/>
      <c r="G43" s="29"/>
      <c r="H43" s="124">
        <v>60.086</v>
      </c>
      <c r="I43" s="124">
        <v>42.446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818</v>
      </c>
      <c r="D44" s="28">
        <v>664</v>
      </c>
      <c r="E44" s="28">
        <v>670</v>
      </c>
      <c r="F44" s="29"/>
      <c r="G44" s="29"/>
      <c r="H44" s="124">
        <v>34.353</v>
      </c>
      <c r="I44" s="124">
        <v>24.763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2421</v>
      </c>
      <c r="D45" s="28">
        <v>2467</v>
      </c>
      <c r="E45" s="28">
        <v>2300</v>
      </c>
      <c r="F45" s="29"/>
      <c r="G45" s="29"/>
      <c r="H45" s="124">
        <v>116.208</v>
      </c>
      <c r="I45" s="124">
        <v>118.416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1472</v>
      </c>
      <c r="D46" s="28">
        <v>1481</v>
      </c>
      <c r="E46" s="28">
        <v>1550</v>
      </c>
      <c r="F46" s="29"/>
      <c r="G46" s="29"/>
      <c r="H46" s="124">
        <v>66.24</v>
      </c>
      <c r="I46" s="124">
        <v>59.24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339</v>
      </c>
      <c r="D47" s="28">
        <v>295</v>
      </c>
      <c r="E47" s="28">
        <v>300</v>
      </c>
      <c r="F47" s="29"/>
      <c r="G47" s="29"/>
      <c r="H47" s="124">
        <v>14.238</v>
      </c>
      <c r="I47" s="124">
        <v>13.275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2342</v>
      </c>
      <c r="D48" s="28">
        <v>2245</v>
      </c>
      <c r="E48" s="28">
        <v>2250</v>
      </c>
      <c r="F48" s="29"/>
      <c r="G48" s="29"/>
      <c r="H48" s="124">
        <v>121.784</v>
      </c>
      <c r="I48" s="124">
        <v>107.76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497</v>
      </c>
      <c r="D49" s="28">
        <v>475</v>
      </c>
      <c r="E49" s="28">
        <v>475</v>
      </c>
      <c r="F49" s="29"/>
      <c r="G49" s="29"/>
      <c r="H49" s="124">
        <v>27.335</v>
      </c>
      <c r="I49" s="124">
        <v>23.75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11735</v>
      </c>
      <c r="D50" s="36">
        <v>11071</v>
      </c>
      <c r="E50" s="36">
        <v>11196</v>
      </c>
      <c r="F50" s="37">
        <v>101.12907596423088</v>
      </c>
      <c r="G50" s="38"/>
      <c r="H50" s="125">
        <v>557.7300000000001</v>
      </c>
      <c r="I50" s="126">
        <v>485.29699999999997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39</v>
      </c>
      <c r="D52" s="36">
        <v>11</v>
      </c>
      <c r="E52" s="36">
        <v>13</v>
      </c>
      <c r="F52" s="37">
        <v>118.18181818181819</v>
      </c>
      <c r="G52" s="38"/>
      <c r="H52" s="125">
        <v>1.114</v>
      </c>
      <c r="I52" s="126">
        <v>0.286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253</v>
      </c>
      <c r="D54" s="28">
        <v>200</v>
      </c>
      <c r="E54" s="28">
        <v>250</v>
      </c>
      <c r="F54" s="29"/>
      <c r="G54" s="29"/>
      <c r="H54" s="124">
        <v>7.97</v>
      </c>
      <c r="I54" s="124">
        <v>6.8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151</v>
      </c>
      <c r="D55" s="28">
        <v>105</v>
      </c>
      <c r="E55" s="28">
        <v>102</v>
      </c>
      <c r="F55" s="29"/>
      <c r="G55" s="29"/>
      <c r="H55" s="124">
        <v>4.53</v>
      </c>
      <c r="I55" s="124">
        <v>3.15</v>
      </c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80</v>
      </c>
      <c r="D58" s="28">
        <v>90</v>
      </c>
      <c r="E58" s="28">
        <v>90</v>
      </c>
      <c r="F58" s="29"/>
      <c r="G58" s="29"/>
      <c r="H58" s="124">
        <v>2.88</v>
      </c>
      <c r="I58" s="124">
        <v>1.44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484</v>
      </c>
      <c r="D59" s="36">
        <v>395</v>
      </c>
      <c r="E59" s="36">
        <v>442</v>
      </c>
      <c r="F59" s="37">
        <v>111.89873417721519</v>
      </c>
      <c r="G59" s="38"/>
      <c r="H59" s="125">
        <v>15.379999999999999</v>
      </c>
      <c r="I59" s="126">
        <v>11.389999999999999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232</v>
      </c>
      <c r="D61" s="28">
        <v>210</v>
      </c>
      <c r="E61" s="28">
        <v>216</v>
      </c>
      <c r="F61" s="29"/>
      <c r="G61" s="29"/>
      <c r="H61" s="124">
        <v>5.8</v>
      </c>
      <c r="I61" s="124">
        <v>4.86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103</v>
      </c>
      <c r="D62" s="28">
        <v>103</v>
      </c>
      <c r="E62" s="28">
        <v>104</v>
      </c>
      <c r="F62" s="29"/>
      <c r="G62" s="29"/>
      <c r="H62" s="124">
        <v>1.505</v>
      </c>
      <c r="I62" s="124">
        <v>1.505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115</v>
      </c>
      <c r="D63" s="28">
        <v>78</v>
      </c>
      <c r="E63" s="28">
        <v>118</v>
      </c>
      <c r="F63" s="29"/>
      <c r="G63" s="29"/>
      <c r="H63" s="124">
        <v>2.174</v>
      </c>
      <c r="I63" s="124">
        <v>1.482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450</v>
      </c>
      <c r="D64" s="36">
        <v>391</v>
      </c>
      <c r="E64" s="36">
        <v>438</v>
      </c>
      <c r="F64" s="37">
        <v>112.02046035805627</v>
      </c>
      <c r="G64" s="38"/>
      <c r="H64" s="125">
        <v>9.479</v>
      </c>
      <c r="I64" s="126">
        <v>7.847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464</v>
      </c>
      <c r="D66" s="36">
        <v>430</v>
      </c>
      <c r="E66" s="36">
        <v>450</v>
      </c>
      <c r="F66" s="37">
        <v>104.65116279069767</v>
      </c>
      <c r="G66" s="38"/>
      <c r="H66" s="125">
        <v>13.572</v>
      </c>
      <c r="I66" s="126">
        <v>12.9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61</v>
      </c>
      <c r="D72" s="28">
        <v>86</v>
      </c>
      <c r="E72" s="28">
        <v>56</v>
      </c>
      <c r="F72" s="29"/>
      <c r="G72" s="29"/>
      <c r="H72" s="124">
        <v>1.263</v>
      </c>
      <c r="I72" s="124">
        <v>2.568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310</v>
      </c>
      <c r="D73" s="28">
        <v>310</v>
      </c>
      <c r="E73" s="28">
        <v>263</v>
      </c>
      <c r="F73" s="29"/>
      <c r="G73" s="29"/>
      <c r="H73" s="124">
        <v>9.672</v>
      </c>
      <c r="I73" s="124">
        <v>9.672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60</v>
      </c>
      <c r="D74" s="28">
        <v>48</v>
      </c>
      <c r="E74" s="28">
        <v>40</v>
      </c>
      <c r="F74" s="29"/>
      <c r="G74" s="29"/>
      <c r="H74" s="124">
        <v>2.16</v>
      </c>
      <c r="I74" s="124">
        <v>1.425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11</v>
      </c>
      <c r="D75" s="28">
        <v>7</v>
      </c>
      <c r="E75" s="28">
        <v>10</v>
      </c>
      <c r="F75" s="29"/>
      <c r="G75" s="29"/>
      <c r="H75" s="124">
        <v>0.372</v>
      </c>
      <c r="I75" s="124">
        <v>0.236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15</v>
      </c>
      <c r="D76" s="28">
        <v>10</v>
      </c>
      <c r="E76" s="28">
        <v>1</v>
      </c>
      <c r="F76" s="29"/>
      <c r="G76" s="29"/>
      <c r="H76" s="124">
        <v>0.375</v>
      </c>
      <c r="I76" s="124">
        <v>0.2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19</v>
      </c>
      <c r="D77" s="28">
        <v>22</v>
      </c>
      <c r="E77" s="28">
        <v>19</v>
      </c>
      <c r="F77" s="29"/>
      <c r="G77" s="29"/>
      <c r="H77" s="124">
        <v>0.494</v>
      </c>
      <c r="I77" s="124">
        <v>0.638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232</v>
      </c>
      <c r="D78" s="28">
        <v>180</v>
      </c>
      <c r="E78" s="28">
        <v>160</v>
      </c>
      <c r="F78" s="29"/>
      <c r="G78" s="29"/>
      <c r="H78" s="124">
        <v>6.653</v>
      </c>
      <c r="I78" s="124">
        <v>7.2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300</v>
      </c>
      <c r="D79" s="28">
        <v>300</v>
      </c>
      <c r="E79" s="28">
        <v>300</v>
      </c>
      <c r="F79" s="29"/>
      <c r="G79" s="29"/>
      <c r="H79" s="124">
        <v>9</v>
      </c>
      <c r="I79" s="124">
        <v>9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1008</v>
      </c>
      <c r="D80" s="36">
        <v>963</v>
      </c>
      <c r="E80" s="36">
        <v>849</v>
      </c>
      <c r="F80" s="37">
        <v>88.1619937694704</v>
      </c>
      <c r="G80" s="38"/>
      <c r="H80" s="125">
        <v>29.989</v>
      </c>
      <c r="I80" s="126">
        <v>30.939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173</v>
      </c>
      <c r="D82" s="28">
        <v>173</v>
      </c>
      <c r="E82" s="28">
        <v>172</v>
      </c>
      <c r="F82" s="29"/>
      <c r="G82" s="29"/>
      <c r="H82" s="124">
        <v>4.2</v>
      </c>
      <c r="I82" s="124">
        <v>4.2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374</v>
      </c>
      <c r="D83" s="28">
        <v>374</v>
      </c>
      <c r="E83" s="28">
        <v>371</v>
      </c>
      <c r="F83" s="29"/>
      <c r="G83" s="29"/>
      <c r="H83" s="124">
        <v>7.393</v>
      </c>
      <c r="I83" s="124">
        <v>7.393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547</v>
      </c>
      <c r="D84" s="36">
        <v>547</v>
      </c>
      <c r="E84" s="36">
        <v>543</v>
      </c>
      <c r="F84" s="37">
        <v>99.26873857404021</v>
      </c>
      <c r="G84" s="38"/>
      <c r="H84" s="125">
        <v>11.593</v>
      </c>
      <c r="I84" s="126">
        <v>11.593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17895</v>
      </c>
      <c r="D87" s="47">
        <v>17096</v>
      </c>
      <c r="E87" s="47">
        <v>17174</v>
      </c>
      <c r="F87" s="48">
        <v>100.45624707533926</v>
      </c>
      <c r="G87" s="38"/>
      <c r="H87" s="130">
        <v>722.7270000000002</v>
      </c>
      <c r="I87" s="131">
        <v>643.3909999999997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4240</v>
      </c>
      <c r="D9" s="28">
        <v>4655</v>
      </c>
      <c r="E9" s="28">
        <v>4419</v>
      </c>
      <c r="F9" s="29"/>
      <c r="G9" s="29"/>
      <c r="H9" s="124">
        <v>68.949</v>
      </c>
      <c r="I9" s="124">
        <v>102.727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3292</v>
      </c>
      <c r="D10" s="28">
        <v>4522</v>
      </c>
      <c r="E10" s="28">
        <v>4238</v>
      </c>
      <c r="F10" s="29"/>
      <c r="G10" s="29"/>
      <c r="H10" s="124">
        <v>43.868</v>
      </c>
      <c r="I10" s="124">
        <v>68.115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6029</v>
      </c>
      <c r="D11" s="28">
        <v>6598</v>
      </c>
      <c r="E11" s="28">
        <v>6324</v>
      </c>
      <c r="F11" s="29"/>
      <c r="G11" s="29"/>
      <c r="H11" s="124">
        <v>127.106</v>
      </c>
      <c r="I11" s="124">
        <v>158.35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2608</v>
      </c>
      <c r="D12" s="28">
        <v>2927</v>
      </c>
      <c r="E12" s="28">
        <v>2789</v>
      </c>
      <c r="F12" s="29"/>
      <c r="G12" s="29"/>
      <c r="H12" s="124">
        <v>52.071</v>
      </c>
      <c r="I12" s="124">
        <v>52.542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16169</v>
      </c>
      <c r="D13" s="36">
        <v>18702</v>
      </c>
      <c r="E13" s="36">
        <v>17770</v>
      </c>
      <c r="F13" s="37">
        <v>95.01657576729761</v>
      </c>
      <c r="G13" s="38"/>
      <c r="H13" s="125">
        <v>291.994</v>
      </c>
      <c r="I13" s="126">
        <v>381.73400000000004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485</v>
      </c>
      <c r="D15" s="36">
        <v>460</v>
      </c>
      <c r="E15" s="36">
        <v>370</v>
      </c>
      <c r="F15" s="37">
        <v>80.43478260869566</v>
      </c>
      <c r="G15" s="38"/>
      <c r="H15" s="125">
        <v>8.973</v>
      </c>
      <c r="I15" s="126">
        <v>8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138</v>
      </c>
      <c r="D17" s="36">
        <v>147</v>
      </c>
      <c r="E17" s="36">
        <v>147</v>
      </c>
      <c r="F17" s="37">
        <v>100</v>
      </c>
      <c r="G17" s="38"/>
      <c r="H17" s="125">
        <v>3.484</v>
      </c>
      <c r="I17" s="126">
        <v>4.41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1243</v>
      </c>
      <c r="D19" s="28">
        <v>1202</v>
      </c>
      <c r="E19" s="28">
        <v>1207</v>
      </c>
      <c r="F19" s="29"/>
      <c r="G19" s="29"/>
      <c r="H19" s="124">
        <v>49.226</v>
      </c>
      <c r="I19" s="124">
        <v>39.566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160</v>
      </c>
      <c r="D20" s="28">
        <v>150</v>
      </c>
      <c r="E20" s="28">
        <v>150</v>
      </c>
      <c r="F20" s="29"/>
      <c r="G20" s="29"/>
      <c r="H20" s="124">
        <v>3.7</v>
      </c>
      <c r="I20" s="124">
        <v>3.485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205</v>
      </c>
      <c r="D21" s="28">
        <v>205</v>
      </c>
      <c r="E21" s="28">
        <v>214</v>
      </c>
      <c r="F21" s="29"/>
      <c r="G21" s="29"/>
      <c r="H21" s="124">
        <v>5.409</v>
      </c>
      <c r="I21" s="124">
        <v>4.95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1608</v>
      </c>
      <c r="D22" s="36">
        <v>1557</v>
      </c>
      <c r="E22" s="36">
        <v>1571</v>
      </c>
      <c r="F22" s="37">
        <v>100.89916506101477</v>
      </c>
      <c r="G22" s="38"/>
      <c r="H22" s="125">
        <v>58.335</v>
      </c>
      <c r="I22" s="126">
        <v>48.001000000000005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368</v>
      </c>
      <c r="D24" s="36">
        <v>318</v>
      </c>
      <c r="E24" s="36">
        <v>310</v>
      </c>
      <c r="F24" s="37">
        <v>97.48427672955975</v>
      </c>
      <c r="G24" s="38"/>
      <c r="H24" s="125">
        <v>12.932</v>
      </c>
      <c r="I24" s="126">
        <v>9.458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702</v>
      </c>
      <c r="D26" s="36">
        <v>630</v>
      </c>
      <c r="E26" s="36">
        <v>580</v>
      </c>
      <c r="F26" s="37">
        <v>92.06349206349206</v>
      </c>
      <c r="G26" s="38"/>
      <c r="H26" s="125">
        <v>37.018</v>
      </c>
      <c r="I26" s="126">
        <v>26.5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60</v>
      </c>
      <c r="D28" s="28">
        <v>115</v>
      </c>
      <c r="E28" s="28">
        <v>72</v>
      </c>
      <c r="F28" s="29"/>
      <c r="G28" s="29"/>
      <c r="H28" s="124">
        <v>1.419</v>
      </c>
      <c r="I28" s="124">
        <v>3.5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126</v>
      </c>
      <c r="D29" s="28">
        <v>181</v>
      </c>
      <c r="E29" s="28">
        <v>230</v>
      </c>
      <c r="F29" s="29"/>
      <c r="G29" s="29"/>
      <c r="H29" s="124">
        <v>2.898</v>
      </c>
      <c r="I29" s="124">
        <v>3.167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196</v>
      </c>
      <c r="D30" s="28">
        <v>189</v>
      </c>
      <c r="E30" s="28">
        <v>185</v>
      </c>
      <c r="F30" s="29"/>
      <c r="G30" s="29"/>
      <c r="H30" s="124">
        <v>6.71</v>
      </c>
      <c r="I30" s="124">
        <v>5.915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382</v>
      </c>
      <c r="D31" s="36">
        <v>485</v>
      </c>
      <c r="E31" s="36">
        <v>487</v>
      </c>
      <c r="F31" s="37">
        <v>100.41237113402062</v>
      </c>
      <c r="G31" s="38"/>
      <c r="H31" s="125">
        <v>11.027000000000001</v>
      </c>
      <c r="I31" s="126">
        <v>12.582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326</v>
      </c>
      <c r="D33" s="28">
        <v>261</v>
      </c>
      <c r="E33" s="28">
        <v>282</v>
      </c>
      <c r="F33" s="29"/>
      <c r="G33" s="29"/>
      <c r="H33" s="124">
        <v>7.672</v>
      </c>
      <c r="I33" s="124">
        <v>6.034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238</v>
      </c>
      <c r="D34" s="28">
        <v>228</v>
      </c>
      <c r="E34" s="28">
        <v>195</v>
      </c>
      <c r="F34" s="29"/>
      <c r="G34" s="29"/>
      <c r="H34" s="124">
        <v>5.912</v>
      </c>
      <c r="I34" s="124">
        <v>5.912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204</v>
      </c>
      <c r="D35" s="28">
        <v>134</v>
      </c>
      <c r="E35" s="28">
        <v>173</v>
      </c>
      <c r="F35" s="29"/>
      <c r="G35" s="29"/>
      <c r="H35" s="124">
        <v>4.608</v>
      </c>
      <c r="I35" s="124">
        <v>3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229</v>
      </c>
      <c r="D36" s="28">
        <v>229</v>
      </c>
      <c r="E36" s="28">
        <v>196</v>
      </c>
      <c r="F36" s="29"/>
      <c r="G36" s="29"/>
      <c r="H36" s="124">
        <v>5.452</v>
      </c>
      <c r="I36" s="124">
        <v>5.452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997</v>
      </c>
      <c r="D37" s="36">
        <v>852</v>
      </c>
      <c r="E37" s="36">
        <v>846</v>
      </c>
      <c r="F37" s="37">
        <v>99.29577464788733</v>
      </c>
      <c r="G37" s="38"/>
      <c r="H37" s="125">
        <v>23.644</v>
      </c>
      <c r="I37" s="126">
        <v>20.398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1351</v>
      </c>
      <c r="D39" s="36">
        <v>1350</v>
      </c>
      <c r="E39" s="36">
        <v>1115</v>
      </c>
      <c r="F39" s="37">
        <v>82.5925925925926</v>
      </c>
      <c r="G39" s="38"/>
      <c r="H39" s="125">
        <v>49.24</v>
      </c>
      <c r="I39" s="126">
        <v>45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1408</v>
      </c>
      <c r="D41" s="28">
        <v>1279</v>
      </c>
      <c r="E41" s="28">
        <v>1310</v>
      </c>
      <c r="F41" s="29"/>
      <c r="G41" s="29"/>
      <c r="H41" s="124">
        <v>70.732</v>
      </c>
      <c r="I41" s="124">
        <v>61.429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2140</v>
      </c>
      <c r="D42" s="28">
        <v>1985</v>
      </c>
      <c r="E42" s="28">
        <v>2138</v>
      </c>
      <c r="F42" s="29"/>
      <c r="G42" s="29"/>
      <c r="H42" s="124">
        <v>87.365</v>
      </c>
      <c r="I42" s="124">
        <v>67.268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1302</v>
      </c>
      <c r="D43" s="28">
        <v>1135</v>
      </c>
      <c r="E43" s="28">
        <v>1230</v>
      </c>
      <c r="F43" s="29"/>
      <c r="G43" s="29"/>
      <c r="H43" s="124">
        <v>60.822</v>
      </c>
      <c r="I43" s="124">
        <v>42.986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818</v>
      </c>
      <c r="D44" s="28">
        <v>664</v>
      </c>
      <c r="E44" s="28">
        <v>670</v>
      </c>
      <c r="F44" s="29"/>
      <c r="G44" s="29"/>
      <c r="H44" s="124">
        <v>34.353</v>
      </c>
      <c r="I44" s="124">
        <v>24.763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3916</v>
      </c>
      <c r="D45" s="28">
        <v>3897</v>
      </c>
      <c r="E45" s="28">
        <v>3850</v>
      </c>
      <c r="F45" s="29"/>
      <c r="G45" s="29"/>
      <c r="H45" s="124">
        <v>184.978</v>
      </c>
      <c r="I45" s="124">
        <v>187.056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1872</v>
      </c>
      <c r="D46" s="28">
        <v>1881</v>
      </c>
      <c r="E46" s="28">
        <v>1900</v>
      </c>
      <c r="F46" s="29"/>
      <c r="G46" s="29"/>
      <c r="H46" s="124">
        <v>82.24</v>
      </c>
      <c r="I46" s="124">
        <v>79.24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339</v>
      </c>
      <c r="D47" s="28">
        <v>295</v>
      </c>
      <c r="E47" s="28">
        <v>300</v>
      </c>
      <c r="F47" s="29"/>
      <c r="G47" s="29"/>
      <c r="H47" s="124">
        <v>14.238</v>
      </c>
      <c r="I47" s="124">
        <v>13.275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4696</v>
      </c>
      <c r="D48" s="28">
        <v>4475</v>
      </c>
      <c r="E48" s="28">
        <v>4450</v>
      </c>
      <c r="F48" s="29"/>
      <c r="G48" s="29"/>
      <c r="H48" s="124">
        <v>232.422</v>
      </c>
      <c r="I48" s="124">
        <v>196.96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832</v>
      </c>
      <c r="D49" s="28">
        <v>791</v>
      </c>
      <c r="E49" s="28">
        <v>791</v>
      </c>
      <c r="F49" s="29"/>
      <c r="G49" s="29"/>
      <c r="H49" s="124">
        <v>42.41</v>
      </c>
      <c r="I49" s="124">
        <v>37.97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17323</v>
      </c>
      <c r="D50" s="36">
        <v>16402</v>
      </c>
      <c r="E50" s="36">
        <v>16639</v>
      </c>
      <c r="F50" s="37">
        <v>101.44494573832459</v>
      </c>
      <c r="G50" s="38"/>
      <c r="H50" s="125">
        <v>809.5600000000001</v>
      </c>
      <c r="I50" s="126">
        <v>710.947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725</v>
      </c>
      <c r="D52" s="36">
        <v>219</v>
      </c>
      <c r="E52" s="36">
        <v>221</v>
      </c>
      <c r="F52" s="37">
        <v>100.91324200913242</v>
      </c>
      <c r="G52" s="38"/>
      <c r="H52" s="125">
        <v>27.785</v>
      </c>
      <c r="I52" s="126">
        <v>6.526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1103</v>
      </c>
      <c r="D54" s="28">
        <v>850</v>
      </c>
      <c r="E54" s="28">
        <v>950</v>
      </c>
      <c r="F54" s="29"/>
      <c r="G54" s="29"/>
      <c r="H54" s="124">
        <v>35.255</v>
      </c>
      <c r="I54" s="124">
        <v>30.2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255</v>
      </c>
      <c r="D55" s="28">
        <v>196</v>
      </c>
      <c r="E55" s="28">
        <v>189</v>
      </c>
      <c r="F55" s="29"/>
      <c r="G55" s="29"/>
      <c r="H55" s="124">
        <v>7.705</v>
      </c>
      <c r="I55" s="124">
        <v>5.968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89</v>
      </c>
      <c r="D56" s="28">
        <v>87</v>
      </c>
      <c r="E56" s="28">
        <v>85</v>
      </c>
      <c r="F56" s="29"/>
      <c r="G56" s="29"/>
      <c r="H56" s="124">
        <v>1.31</v>
      </c>
      <c r="I56" s="124">
        <v>0.98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37</v>
      </c>
      <c r="D57" s="28">
        <v>23</v>
      </c>
      <c r="E57" s="28">
        <v>23</v>
      </c>
      <c r="F57" s="29"/>
      <c r="G57" s="29"/>
      <c r="H57" s="124">
        <v>0.74</v>
      </c>
      <c r="I57" s="124">
        <v>0.318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230</v>
      </c>
      <c r="D58" s="28">
        <v>235</v>
      </c>
      <c r="E58" s="28">
        <v>230</v>
      </c>
      <c r="F58" s="29"/>
      <c r="G58" s="29"/>
      <c r="H58" s="124">
        <v>8.28</v>
      </c>
      <c r="I58" s="124">
        <v>5.79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1714</v>
      </c>
      <c r="D59" s="36">
        <v>1391</v>
      </c>
      <c r="E59" s="36">
        <v>1477</v>
      </c>
      <c r="F59" s="37">
        <v>106.18260244428468</v>
      </c>
      <c r="G59" s="38"/>
      <c r="H59" s="125">
        <v>53.290000000000006</v>
      </c>
      <c r="I59" s="126">
        <v>43.25599999999999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954</v>
      </c>
      <c r="D61" s="28">
        <v>930</v>
      </c>
      <c r="E61" s="28">
        <v>1081</v>
      </c>
      <c r="F61" s="29"/>
      <c r="G61" s="29"/>
      <c r="H61" s="124">
        <v>26.575</v>
      </c>
      <c r="I61" s="124">
        <v>20.028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431</v>
      </c>
      <c r="D62" s="28">
        <v>431</v>
      </c>
      <c r="E62" s="28">
        <v>437</v>
      </c>
      <c r="F62" s="29"/>
      <c r="G62" s="29"/>
      <c r="H62" s="124">
        <v>11.013</v>
      </c>
      <c r="I62" s="124">
        <v>10.772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1006</v>
      </c>
      <c r="D63" s="28">
        <v>941</v>
      </c>
      <c r="E63" s="28">
        <v>1047</v>
      </c>
      <c r="F63" s="29"/>
      <c r="G63" s="29"/>
      <c r="H63" s="124">
        <v>39.997</v>
      </c>
      <c r="I63" s="124">
        <v>15.234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2391</v>
      </c>
      <c r="D64" s="36">
        <v>2302</v>
      </c>
      <c r="E64" s="36">
        <v>2565</v>
      </c>
      <c r="F64" s="37">
        <v>111.42484795829714</v>
      </c>
      <c r="G64" s="38"/>
      <c r="H64" s="125">
        <v>77.58500000000001</v>
      </c>
      <c r="I64" s="126">
        <v>46.034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4676</v>
      </c>
      <c r="D66" s="36">
        <v>4970</v>
      </c>
      <c r="E66" s="36">
        <v>4612</v>
      </c>
      <c r="F66" s="37">
        <v>92.79678068410463</v>
      </c>
      <c r="G66" s="38"/>
      <c r="H66" s="125">
        <v>176.904</v>
      </c>
      <c r="I66" s="126">
        <v>158.64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477</v>
      </c>
      <c r="D68" s="28">
        <v>475</v>
      </c>
      <c r="E68" s="28">
        <v>500</v>
      </c>
      <c r="F68" s="29"/>
      <c r="G68" s="29"/>
      <c r="H68" s="124">
        <v>21.789</v>
      </c>
      <c r="I68" s="124">
        <v>16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191</v>
      </c>
      <c r="D69" s="28">
        <v>150</v>
      </c>
      <c r="E69" s="28">
        <v>180</v>
      </c>
      <c r="F69" s="29"/>
      <c r="G69" s="29"/>
      <c r="H69" s="124">
        <v>8.637</v>
      </c>
      <c r="I69" s="124">
        <v>4.5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668</v>
      </c>
      <c r="D70" s="36">
        <v>625</v>
      </c>
      <c r="E70" s="36">
        <v>680</v>
      </c>
      <c r="F70" s="37">
        <v>108.8</v>
      </c>
      <c r="G70" s="38"/>
      <c r="H70" s="125">
        <v>30.426000000000002</v>
      </c>
      <c r="I70" s="126">
        <v>20.5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435</v>
      </c>
      <c r="D72" s="28">
        <v>524</v>
      </c>
      <c r="E72" s="28">
        <v>421</v>
      </c>
      <c r="F72" s="29"/>
      <c r="G72" s="29"/>
      <c r="H72" s="124">
        <v>10.507</v>
      </c>
      <c r="I72" s="124">
        <v>13.084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1950</v>
      </c>
      <c r="D73" s="28">
        <v>1940</v>
      </c>
      <c r="E73" s="28">
        <v>1656</v>
      </c>
      <c r="F73" s="29"/>
      <c r="G73" s="29"/>
      <c r="H73" s="124">
        <v>60.688</v>
      </c>
      <c r="I73" s="124">
        <v>61.472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596</v>
      </c>
      <c r="D74" s="28">
        <v>476</v>
      </c>
      <c r="E74" s="28">
        <v>430</v>
      </c>
      <c r="F74" s="29"/>
      <c r="G74" s="29"/>
      <c r="H74" s="124">
        <v>23.424</v>
      </c>
      <c r="I74" s="124">
        <v>15.723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652</v>
      </c>
      <c r="D75" s="28">
        <v>596</v>
      </c>
      <c r="E75" s="28">
        <v>596</v>
      </c>
      <c r="F75" s="29"/>
      <c r="G75" s="29"/>
      <c r="H75" s="124">
        <v>21.241</v>
      </c>
      <c r="I75" s="124">
        <v>21.093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235</v>
      </c>
      <c r="D76" s="28">
        <v>193</v>
      </c>
      <c r="E76" s="28">
        <v>194</v>
      </c>
      <c r="F76" s="29"/>
      <c r="G76" s="29"/>
      <c r="H76" s="124">
        <v>6.924</v>
      </c>
      <c r="I76" s="124">
        <v>4.767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89</v>
      </c>
      <c r="D77" s="28">
        <v>95</v>
      </c>
      <c r="E77" s="28">
        <v>85</v>
      </c>
      <c r="F77" s="29"/>
      <c r="G77" s="29"/>
      <c r="H77" s="124">
        <v>2.734</v>
      </c>
      <c r="I77" s="124">
        <v>3.035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880</v>
      </c>
      <c r="D78" s="28">
        <v>780</v>
      </c>
      <c r="E78" s="28">
        <v>710</v>
      </c>
      <c r="F78" s="29"/>
      <c r="G78" s="29"/>
      <c r="H78" s="124">
        <v>28.729</v>
      </c>
      <c r="I78" s="124">
        <v>28.54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4700</v>
      </c>
      <c r="D79" s="28">
        <v>4430</v>
      </c>
      <c r="E79" s="28">
        <v>4430</v>
      </c>
      <c r="F79" s="29"/>
      <c r="G79" s="29"/>
      <c r="H79" s="124">
        <v>163.3</v>
      </c>
      <c r="I79" s="124">
        <v>153.55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9537</v>
      </c>
      <c r="D80" s="36">
        <v>9034</v>
      </c>
      <c r="E80" s="36">
        <v>8522</v>
      </c>
      <c r="F80" s="37">
        <v>94.33252158512288</v>
      </c>
      <c r="G80" s="38"/>
      <c r="H80" s="125">
        <v>317.547</v>
      </c>
      <c r="I80" s="126">
        <v>301.264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1345</v>
      </c>
      <c r="D82" s="28">
        <v>1345</v>
      </c>
      <c r="E82" s="28">
        <v>1342</v>
      </c>
      <c r="F82" s="29"/>
      <c r="G82" s="29"/>
      <c r="H82" s="124">
        <v>37.516</v>
      </c>
      <c r="I82" s="124">
        <v>37.516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2704</v>
      </c>
      <c r="D83" s="28">
        <v>2704</v>
      </c>
      <c r="E83" s="28">
        <v>2668</v>
      </c>
      <c r="F83" s="29"/>
      <c r="G83" s="29"/>
      <c r="H83" s="124">
        <v>53.846</v>
      </c>
      <c r="I83" s="124">
        <v>53.846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4049</v>
      </c>
      <c r="D84" s="36">
        <v>4049</v>
      </c>
      <c r="E84" s="36">
        <v>4010</v>
      </c>
      <c r="F84" s="37">
        <v>99.0367992096814</v>
      </c>
      <c r="G84" s="38"/>
      <c r="H84" s="125">
        <v>91.362</v>
      </c>
      <c r="I84" s="126">
        <v>91.362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63283</v>
      </c>
      <c r="D87" s="47">
        <v>63493</v>
      </c>
      <c r="E87" s="47">
        <v>61922</v>
      </c>
      <c r="F87" s="48">
        <v>97.52571149575543</v>
      </c>
      <c r="G87" s="38"/>
      <c r="H87" s="130">
        <v>2081.106</v>
      </c>
      <c r="I87" s="131">
        <v>1934.6120000000005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1055</v>
      </c>
      <c r="D19" s="28">
        <v>907</v>
      </c>
      <c r="E19" s="28">
        <v>950</v>
      </c>
      <c r="F19" s="29"/>
      <c r="G19" s="29"/>
      <c r="H19" s="124">
        <v>110.775</v>
      </c>
      <c r="I19" s="124">
        <v>90.7</v>
      </c>
      <c r="J19" s="127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1055</v>
      </c>
      <c r="D22" s="36">
        <v>907</v>
      </c>
      <c r="E22" s="36">
        <v>950</v>
      </c>
      <c r="F22" s="37">
        <v>104.74090407938257</v>
      </c>
      <c r="G22" s="38"/>
      <c r="H22" s="125">
        <v>110.775</v>
      </c>
      <c r="I22" s="126">
        <v>90.7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78</v>
      </c>
      <c r="D24" s="36">
        <v>225</v>
      </c>
      <c r="E24" s="36">
        <v>350</v>
      </c>
      <c r="F24" s="37">
        <v>155.55555555555554</v>
      </c>
      <c r="G24" s="38"/>
      <c r="H24" s="125">
        <v>6.922</v>
      </c>
      <c r="I24" s="126">
        <v>17.345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485</v>
      </c>
      <c r="D26" s="36">
        <v>640</v>
      </c>
      <c r="E26" s="36">
        <v>780</v>
      </c>
      <c r="F26" s="37">
        <v>121.875</v>
      </c>
      <c r="G26" s="38"/>
      <c r="H26" s="125">
        <v>47.845</v>
      </c>
      <c r="I26" s="126">
        <v>64.364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>
        <v>161</v>
      </c>
      <c r="E28" s="28">
        <v>150</v>
      </c>
      <c r="F28" s="29"/>
      <c r="G28" s="29"/>
      <c r="H28" s="124"/>
      <c r="I28" s="124">
        <v>13.2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>
        <v>161</v>
      </c>
      <c r="E31" s="36">
        <v>150</v>
      </c>
      <c r="F31" s="37">
        <v>93.16770186335404</v>
      </c>
      <c r="G31" s="38"/>
      <c r="H31" s="125"/>
      <c r="I31" s="126">
        <v>13.2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/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</v>
      </c>
      <c r="D39" s="36"/>
      <c r="E39" s="36"/>
      <c r="F39" s="37"/>
      <c r="G39" s="38"/>
      <c r="H39" s="125">
        <v>0.051</v>
      </c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1754</v>
      </c>
      <c r="D41" s="28">
        <v>1338</v>
      </c>
      <c r="E41" s="28">
        <v>1350</v>
      </c>
      <c r="F41" s="29"/>
      <c r="G41" s="29"/>
      <c r="H41" s="124">
        <v>175.554</v>
      </c>
      <c r="I41" s="124">
        <v>134.437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1467</v>
      </c>
      <c r="D42" s="28">
        <v>1312</v>
      </c>
      <c r="E42" s="28">
        <v>1383</v>
      </c>
      <c r="F42" s="29"/>
      <c r="G42" s="29"/>
      <c r="H42" s="124">
        <v>132.909</v>
      </c>
      <c r="I42" s="124">
        <v>116.499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4082</v>
      </c>
      <c r="D43" s="28">
        <v>3801</v>
      </c>
      <c r="E43" s="28">
        <v>5000</v>
      </c>
      <c r="F43" s="29"/>
      <c r="G43" s="29"/>
      <c r="H43" s="124">
        <v>337.757</v>
      </c>
      <c r="I43" s="124">
        <v>297.865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1530</v>
      </c>
      <c r="D44" s="28">
        <v>656</v>
      </c>
      <c r="E44" s="28">
        <v>620</v>
      </c>
      <c r="F44" s="29"/>
      <c r="G44" s="29"/>
      <c r="H44" s="124">
        <v>143.474</v>
      </c>
      <c r="I44" s="124">
        <v>53.569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1442</v>
      </c>
      <c r="D45" s="28">
        <v>1192</v>
      </c>
      <c r="E45" s="28">
        <v>1500</v>
      </c>
      <c r="F45" s="29"/>
      <c r="G45" s="29"/>
      <c r="H45" s="124">
        <v>140.534</v>
      </c>
      <c r="I45" s="124">
        <v>105.623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880</v>
      </c>
      <c r="D46" s="28">
        <v>579</v>
      </c>
      <c r="E46" s="28">
        <v>580</v>
      </c>
      <c r="F46" s="29"/>
      <c r="G46" s="29"/>
      <c r="H46" s="124">
        <v>89.162</v>
      </c>
      <c r="I46" s="124">
        <v>62.439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260</v>
      </c>
      <c r="D47" s="28">
        <v>325</v>
      </c>
      <c r="E47" s="28">
        <v>350</v>
      </c>
      <c r="F47" s="29"/>
      <c r="G47" s="29"/>
      <c r="H47" s="124">
        <v>21.513</v>
      </c>
      <c r="I47" s="124">
        <v>25.507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5923</v>
      </c>
      <c r="D48" s="28">
        <v>4386</v>
      </c>
      <c r="E48" s="28">
        <v>4400</v>
      </c>
      <c r="F48" s="29"/>
      <c r="G48" s="29"/>
      <c r="H48" s="124">
        <v>580.437</v>
      </c>
      <c r="I48" s="124">
        <v>421.324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1590</v>
      </c>
      <c r="D49" s="28">
        <v>1395</v>
      </c>
      <c r="E49" s="28">
        <v>1395</v>
      </c>
      <c r="F49" s="29"/>
      <c r="G49" s="29"/>
      <c r="H49" s="124">
        <v>152.527</v>
      </c>
      <c r="I49" s="124">
        <v>134.253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18928</v>
      </c>
      <c r="D50" s="36">
        <v>14984</v>
      </c>
      <c r="E50" s="36">
        <v>16578</v>
      </c>
      <c r="F50" s="37">
        <v>110.63801388147357</v>
      </c>
      <c r="G50" s="38"/>
      <c r="H50" s="125">
        <v>1773.8670000000002</v>
      </c>
      <c r="I50" s="126">
        <v>1351.5159999999998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0.04</v>
      </c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>
        <v>9</v>
      </c>
      <c r="D55" s="28">
        <v>12</v>
      </c>
      <c r="E55" s="28">
        <v>13</v>
      </c>
      <c r="F55" s="29"/>
      <c r="G55" s="29"/>
      <c r="H55" s="124">
        <v>0.86</v>
      </c>
      <c r="I55" s="124">
        <v>1.242</v>
      </c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>
        <v>5</v>
      </c>
      <c r="D57" s="28"/>
      <c r="E57" s="28"/>
      <c r="F57" s="29"/>
      <c r="G57" s="29"/>
      <c r="H57" s="124">
        <v>0.4</v>
      </c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>
        <v>14</v>
      </c>
      <c r="D59" s="36">
        <v>12</v>
      </c>
      <c r="E59" s="36">
        <v>13</v>
      </c>
      <c r="F59" s="37">
        <v>108.33333333333333</v>
      </c>
      <c r="G59" s="38"/>
      <c r="H59" s="125">
        <v>1.26</v>
      </c>
      <c r="I59" s="126">
        <v>1.242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/>
      <c r="I66" s="126"/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>
        <v>6</v>
      </c>
      <c r="D69" s="28"/>
      <c r="E69" s="28"/>
      <c r="F69" s="29"/>
      <c r="G69" s="29"/>
      <c r="H69" s="124">
        <v>0.003</v>
      </c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>
        <v>6</v>
      </c>
      <c r="D70" s="36"/>
      <c r="E70" s="36"/>
      <c r="F70" s="37"/>
      <c r="G70" s="38"/>
      <c r="H70" s="125">
        <v>0.003</v>
      </c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/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/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/>
      <c r="I79" s="124"/>
      <c r="J79" s="124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/>
      <c r="I80" s="126"/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20568.04</v>
      </c>
      <c r="D87" s="47">
        <v>16022</v>
      </c>
      <c r="E87" s="47">
        <f>E13+E15+E17+E22+E24+E26+E31+E37+E39+E50+E52+E59+E64+E66+E70+E80+E84</f>
        <v>18821</v>
      </c>
      <c r="F87" s="48">
        <v>117.46972912245663</v>
      </c>
      <c r="G87" s="38"/>
      <c r="H87" s="130">
        <v>1940.7230000000002</v>
      </c>
      <c r="I87" s="131">
        <v>1447.667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C104"/>
  <sheetViews>
    <sheetView showZeros="0" tabSelected="1" view="pageBreakPreview" zoomScaleSheetLayoutView="100" zoomScalePageLayoutView="0" workbookViewId="0" topLeftCell="A1">
      <selection activeCell="K10" sqref="K10"/>
    </sheetView>
  </sheetViews>
  <sheetFormatPr defaultColWidth="8.7109375" defaultRowHeight="15"/>
  <cols>
    <col min="1" max="1" width="22.00390625" style="58" customWidth="1"/>
    <col min="2" max="2" width="0.9921875" style="58" customWidth="1"/>
    <col min="3" max="3" width="1.1484375" style="58" customWidth="1"/>
    <col min="4" max="4" width="6.421875" style="58" customWidth="1"/>
    <col min="5" max="7" width="9.421875" style="58" customWidth="1"/>
    <col min="8" max="8" width="10.421875" style="58" customWidth="1"/>
    <col min="9" max="9" width="0.9921875" style="58" customWidth="1"/>
    <col min="10" max="10" width="6.421875" style="58" customWidth="1"/>
    <col min="11" max="13" width="9.421875" style="58" customWidth="1"/>
    <col min="14" max="14" width="7.8515625" style="58" bestFit="1" customWidth="1"/>
    <col min="15" max="15" width="20.00390625" style="58" customWidth="1"/>
    <col min="16" max="16" width="0.9921875" style="58" customWidth="1"/>
    <col min="17" max="17" width="1.1484375" style="58" customWidth="1"/>
    <col min="18" max="18" width="6.421875" style="58" customWidth="1"/>
    <col min="19" max="21" width="9.421875" style="58" customWidth="1"/>
    <col min="22" max="22" width="10.421875" style="58" customWidth="1"/>
    <col min="23" max="23" width="0.9921875" style="58" customWidth="1"/>
    <col min="24" max="24" width="6.421875" style="58" customWidth="1"/>
    <col min="25" max="27" width="9.421875" style="58" customWidth="1"/>
    <col min="28" max="28" width="10.421875" style="58" customWidth="1"/>
    <col min="29" max="16384" width="8.7109375" style="58" customWidth="1"/>
  </cols>
  <sheetData>
    <row r="2" spans="1:27" s="60" customFormat="1" ht="10.5">
      <c r="A2" s="59" t="s">
        <v>124</v>
      </c>
      <c r="J2" s="60" t="s">
        <v>125</v>
      </c>
      <c r="M2" s="60" t="s">
        <v>131</v>
      </c>
      <c r="O2" s="59" t="s">
        <v>124</v>
      </c>
      <c r="X2" s="60" t="s">
        <v>125</v>
      </c>
      <c r="AA2" s="60" t="s">
        <v>131</v>
      </c>
    </row>
    <row r="3" s="60" customFormat="1" ht="12" customHeight="1" thickBot="1"/>
    <row r="4" spans="1:28" s="60" customFormat="1" ht="10.5" thickBot="1">
      <c r="A4" s="61"/>
      <c r="B4" s="62"/>
      <c r="D4" s="160" t="s">
        <v>126</v>
      </c>
      <c r="E4" s="161"/>
      <c r="F4" s="161"/>
      <c r="G4" s="161"/>
      <c r="H4" s="162"/>
      <c r="J4" s="160" t="s">
        <v>127</v>
      </c>
      <c r="K4" s="161"/>
      <c r="L4" s="161"/>
      <c r="M4" s="161"/>
      <c r="N4" s="162"/>
      <c r="O4" s="61"/>
      <c r="P4" s="62"/>
      <c r="R4" s="160" t="s">
        <v>126</v>
      </c>
      <c r="S4" s="161"/>
      <c r="T4" s="161"/>
      <c r="U4" s="161"/>
      <c r="V4" s="162"/>
      <c r="X4" s="160" t="s">
        <v>127</v>
      </c>
      <c r="Y4" s="161"/>
      <c r="Z4" s="161"/>
      <c r="AA4" s="161"/>
      <c r="AB4" s="162"/>
    </row>
    <row r="5" spans="1:28" s="60" customFormat="1" ht="10.5">
      <c r="A5" s="63" t="s">
        <v>128</v>
      </c>
      <c r="B5" s="64"/>
      <c r="D5" s="61"/>
      <c r="E5" s="65" t="s">
        <v>292</v>
      </c>
      <c r="F5" s="65" t="s">
        <v>129</v>
      </c>
      <c r="G5" s="65" t="s">
        <v>130</v>
      </c>
      <c r="H5" s="66">
        <f>G6</f>
        <v>2023</v>
      </c>
      <c r="J5" s="61"/>
      <c r="K5" s="65" t="s">
        <v>292</v>
      </c>
      <c r="L5" s="65" t="s">
        <v>129</v>
      </c>
      <c r="M5" s="65" t="s">
        <v>130</v>
      </c>
      <c r="N5" s="66">
        <f>M6</f>
        <v>2023</v>
      </c>
      <c r="O5" s="63" t="s">
        <v>128</v>
      </c>
      <c r="P5" s="64"/>
      <c r="R5" s="61"/>
      <c r="S5" s="65" t="s">
        <v>292</v>
      </c>
      <c r="T5" s="65" t="s">
        <v>129</v>
      </c>
      <c r="U5" s="65" t="s">
        <v>130</v>
      </c>
      <c r="V5" s="66">
        <f>U6</f>
        <v>2023</v>
      </c>
      <c r="X5" s="61"/>
      <c r="Y5" s="65" t="s">
        <v>292</v>
      </c>
      <c r="Z5" s="65" t="s">
        <v>129</v>
      </c>
      <c r="AA5" s="65" t="s">
        <v>130</v>
      </c>
      <c r="AB5" s="66">
        <f>AA6</f>
        <v>2023</v>
      </c>
    </row>
    <row r="6" spans="1:28" s="60" customFormat="1" ht="23.25" customHeight="1" thickBot="1">
      <c r="A6" s="67"/>
      <c r="B6" s="68"/>
      <c r="C6" s="69"/>
      <c r="D6" s="70" t="s">
        <v>291</v>
      </c>
      <c r="E6" s="71">
        <f>G6-2</f>
        <v>2021</v>
      </c>
      <c r="F6" s="71">
        <f>G6-1</f>
        <v>2022</v>
      </c>
      <c r="G6" s="71">
        <v>2023</v>
      </c>
      <c r="H6" s="72" t="str">
        <f>CONCATENATE(F6,"=100")</f>
        <v>2022=100</v>
      </c>
      <c r="I6" s="69"/>
      <c r="J6" s="70" t="s">
        <v>291</v>
      </c>
      <c r="K6" s="71">
        <f>M6-2</f>
        <v>2021</v>
      </c>
      <c r="L6" s="71">
        <f>M6-1</f>
        <v>2022</v>
      </c>
      <c r="M6" s="71">
        <v>2023</v>
      </c>
      <c r="N6" s="72" t="str">
        <f>CONCATENATE(L6,"=100")</f>
        <v>2022=100</v>
      </c>
      <c r="O6" s="67"/>
      <c r="P6" s="68"/>
      <c r="Q6" s="69"/>
      <c r="R6" s="70" t="s">
        <v>291</v>
      </c>
      <c r="S6" s="71">
        <f>U6-2</f>
        <v>2021</v>
      </c>
      <c r="T6" s="71">
        <f>U6-1</f>
        <v>2022</v>
      </c>
      <c r="U6" s="71">
        <v>2023</v>
      </c>
      <c r="V6" s="72" t="str">
        <f>CONCATENATE(T6,"=100")</f>
        <v>2022=100</v>
      </c>
      <c r="W6" s="69"/>
      <c r="X6" s="70" t="s">
        <v>291</v>
      </c>
      <c r="Y6" s="71">
        <f>AA6-2</f>
        <v>2021</v>
      </c>
      <c r="Z6" s="71">
        <f>AA6-1</f>
        <v>2022</v>
      </c>
      <c r="AA6" s="71">
        <v>2023</v>
      </c>
      <c r="AB6" s="72" t="str">
        <f>CONCATENATE(Z6,"=100")</f>
        <v>2022=100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134</v>
      </c>
      <c r="D9" s="84"/>
      <c r="E9" s="75"/>
      <c r="F9" s="75"/>
      <c r="G9" s="75"/>
      <c r="H9" s="75">
        <f aca="true" t="shared" si="0" ref="H9:H22">IF(AND(F9&gt;0,G9&gt;0),G9*100/F9,"")</f>
      </c>
      <c r="I9" s="74"/>
      <c r="J9" s="84"/>
      <c r="K9" s="75"/>
      <c r="L9" s="75"/>
      <c r="M9" s="75"/>
      <c r="N9" s="75">
        <f aca="true" t="shared" si="1" ref="N9:N22">IF(AND(L9&gt;0,M9&gt;0),M9*100/L9,"")</f>
      </c>
      <c r="O9" s="73" t="s">
        <v>132</v>
      </c>
      <c r="R9" s="84"/>
      <c r="S9" s="75"/>
      <c r="T9" s="75"/>
      <c r="U9" s="75"/>
      <c r="V9" s="75">
        <f aca="true" t="shared" si="2" ref="V9:V26">IF(AND(T9&gt;0,U9&gt;0),U9*100/T9,"")</f>
      </c>
      <c r="W9" s="74"/>
      <c r="X9" s="84"/>
      <c r="Y9" s="75"/>
      <c r="Z9" s="75"/>
      <c r="AA9" s="75"/>
      <c r="AB9" s="75">
        <f aca="true" t="shared" si="3" ref="AB9:AB26">IF(AND(Z9&gt;0,AA9&gt;0),AA9*100/Z9,"")</f>
      </c>
    </row>
    <row r="10" spans="1:28" s="73" customFormat="1" ht="11.25" customHeight="1">
      <c r="A10" s="73" t="s">
        <v>135</v>
      </c>
      <c r="B10" s="75"/>
      <c r="C10" s="75"/>
      <c r="D10" s="84">
        <v>3</v>
      </c>
      <c r="E10" s="75">
        <v>1865.801</v>
      </c>
      <c r="F10" s="75">
        <v>1876.75301</v>
      </c>
      <c r="G10" s="75">
        <v>1742.672</v>
      </c>
      <c r="H10" s="75">
        <f t="shared" si="0"/>
        <v>92.8556922895251</v>
      </c>
      <c r="I10" s="75"/>
      <c r="J10" s="84">
        <v>4</v>
      </c>
      <c r="K10" s="75">
        <v>7449.742000000001</v>
      </c>
      <c r="L10" s="75">
        <v>5477.052000000001</v>
      </c>
      <c r="M10" s="75">
        <v>4056.7950000000005</v>
      </c>
      <c r="N10" s="75">
        <f t="shared" si="1"/>
        <v>74.06895169153042</v>
      </c>
      <c r="O10" s="73" t="s">
        <v>295</v>
      </c>
      <c r="P10" s="75"/>
      <c r="Q10" s="75"/>
      <c r="R10" s="84">
        <v>3</v>
      </c>
      <c r="S10" s="75">
        <v>6.147</v>
      </c>
      <c r="T10" s="75">
        <v>5.328</v>
      </c>
      <c r="U10" s="75">
        <v>5.355</v>
      </c>
      <c r="V10" s="75">
        <f t="shared" si="2"/>
        <v>100.50675675675676</v>
      </c>
      <c r="W10" s="75"/>
      <c r="X10" s="84">
        <v>3</v>
      </c>
      <c r="Y10" s="75">
        <v>52.129999999999995</v>
      </c>
      <c r="Z10" s="75">
        <v>38.11200000000001</v>
      </c>
      <c r="AA10" s="75">
        <v>45.94200000000001</v>
      </c>
      <c r="AB10" s="75">
        <f t="shared" si="3"/>
        <v>120.54471032745592</v>
      </c>
    </row>
    <row r="11" spans="1:28" s="73" customFormat="1" ht="11.25" customHeight="1">
      <c r="A11" s="73" t="s">
        <v>136</v>
      </c>
      <c r="B11" s="75"/>
      <c r="C11" s="75"/>
      <c r="D11" s="84">
        <v>3</v>
      </c>
      <c r="E11" s="75">
        <v>259.057</v>
      </c>
      <c r="F11" s="75">
        <v>277.47056</v>
      </c>
      <c r="G11" s="75">
        <v>270.104</v>
      </c>
      <c r="H11" s="75">
        <f t="shared" si="0"/>
        <v>97.3451021254291</v>
      </c>
      <c r="I11" s="75"/>
      <c r="J11" s="84">
        <v>4</v>
      </c>
      <c r="K11" s="75">
        <v>770.406</v>
      </c>
      <c r="L11" s="75">
        <v>628.8879999999999</v>
      </c>
      <c r="M11" s="75">
        <v>506.59900000000005</v>
      </c>
      <c r="N11" s="75">
        <f t="shared" si="1"/>
        <v>80.55472516568929</v>
      </c>
      <c r="O11" s="73" t="s">
        <v>296</v>
      </c>
      <c r="P11" s="75"/>
      <c r="Q11" s="75"/>
      <c r="R11" s="84">
        <v>4</v>
      </c>
      <c r="S11" s="75">
        <v>32.800000000000004</v>
      </c>
      <c r="T11" s="75">
        <v>31</v>
      </c>
      <c r="U11" s="75">
        <v>27.943</v>
      </c>
      <c r="V11" s="75">
        <f t="shared" si="2"/>
        <v>90.13870967741936</v>
      </c>
      <c r="W11" s="75"/>
      <c r="X11" s="84">
        <v>12</v>
      </c>
      <c r="Y11" s="75">
        <v>5.715999999999999</v>
      </c>
      <c r="Z11" s="75">
        <v>4.676</v>
      </c>
      <c r="AA11" s="75">
        <v>0</v>
      </c>
      <c r="AB11" s="75">
        <f t="shared" si="3"/>
      </c>
    </row>
    <row r="12" spans="1:28" ht="11.25">
      <c r="A12" s="73" t="s">
        <v>137</v>
      </c>
      <c r="B12" s="75"/>
      <c r="C12" s="75"/>
      <c r="D12" s="84">
        <v>3</v>
      </c>
      <c r="E12" s="75">
        <v>2124.858</v>
      </c>
      <c r="F12" s="75">
        <v>2154.2237</v>
      </c>
      <c r="G12" s="75">
        <v>2012.776</v>
      </c>
      <c r="H12" s="75">
        <f t="shared" si="0"/>
        <v>93.43393631775568</v>
      </c>
      <c r="I12" s="75"/>
      <c r="J12" s="84">
        <v>4</v>
      </c>
      <c r="K12" s="75">
        <v>8220.148</v>
      </c>
      <c r="L12" s="75">
        <v>6105.9400000000005</v>
      </c>
      <c r="M12" s="75">
        <v>4563.394</v>
      </c>
      <c r="N12" s="75">
        <f t="shared" si="1"/>
        <v>74.73696105759309</v>
      </c>
      <c r="O12" s="73" t="s">
        <v>187</v>
      </c>
      <c r="P12" s="75"/>
      <c r="Q12" s="75"/>
      <c r="R12" s="84">
        <v>10</v>
      </c>
      <c r="S12" s="75">
        <v>2.774</v>
      </c>
      <c r="T12" s="75">
        <v>2.747</v>
      </c>
      <c r="U12" s="75">
        <v>2.609</v>
      </c>
      <c r="V12" s="75">
        <f t="shared" si="2"/>
        <v>94.97633782307972</v>
      </c>
      <c r="W12" s="75"/>
      <c r="X12" s="84">
        <v>3</v>
      </c>
      <c r="Y12" s="75">
        <v>81.18299999999999</v>
      </c>
      <c r="Z12" s="75">
        <v>77.45499999999998</v>
      </c>
      <c r="AA12" s="75">
        <v>78.065</v>
      </c>
      <c r="AB12" s="75">
        <f t="shared" si="3"/>
        <v>100.78755406364988</v>
      </c>
    </row>
    <row r="13" spans="1:28" s="60" customFormat="1" ht="11.25">
      <c r="A13" s="73" t="s">
        <v>138</v>
      </c>
      <c r="B13" s="75"/>
      <c r="C13" s="75"/>
      <c r="D13" s="84">
        <v>3</v>
      </c>
      <c r="E13" s="75">
        <v>251.672</v>
      </c>
      <c r="F13" s="75">
        <v>237.83045</v>
      </c>
      <c r="G13" s="75">
        <v>244.708</v>
      </c>
      <c r="H13" s="75">
        <f t="shared" si="0"/>
        <v>102.89178698522413</v>
      </c>
      <c r="I13" s="75"/>
      <c r="J13" s="84">
        <v>4</v>
      </c>
      <c r="K13" s="75">
        <v>734.7529999999999</v>
      </c>
      <c r="L13" s="75">
        <v>567.048</v>
      </c>
      <c r="M13" s="75">
        <v>371.8230000000001</v>
      </c>
      <c r="N13" s="75">
        <f t="shared" si="1"/>
        <v>65.57169763406274</v>
      </c>
      <c r="O13" s="73" t="s">
        <v>188</v>
      </c>
      <c r="P13" s="75"/>
      <c r="Q13" s="75"/>
      <c r="R13" s="84">
        <v>3</v>
      </c>
      <c r="S13" s="75">
        <v>5.112</v>
      </c>
      <c r="T13" s="75">
        <v>4.772</v>
      </c>
      <c r="U13" s="75">
        <v>4.936</v>
      </c>
      <c r="V13" s="75">
        <f t="shared" si="2"/>
        <v>103.43671416596814</v>
      </c>
      <c r="W13" s="75"/>
      <c r="X13" s="84">
        <v>4</v>
      </c>
      <c r="Y13" s="75">
        <v>94.754</v>
      </c>
      <c r="Z13" s="75">
        <v>89.221</v>
      </c>
      <c r="AA13" s="75">
        <v>66.063</v>
      </c>
      <c r="AB13" s="75">
        <f t="shared" si="3"/>
        <v>74.04422725591509</v>
      </c>
    </row>
    <row r="14" spans="1:28" s="60" customFormat="1" ht="12" customHeight="1">
      <c r="A14" s="73" t="s">
        <v>139</v>
      </c>
      <c r="B14" s="75"/>
      <c r="C14" s="75"/>
      <c r="D14" s="84">
        <v>4</v>
      </c>
      <c r="E14" s="75">
        <v>2262.889</v>
      </c>
      <c r="F14" s="75">
        <v>2149.77913</v>
      </c>
      <c r="G14" s="75">
        <v>2148.879</v>
      </c>
      <c r="H14" s="75">
        <f t="shared" si="0"/>
        <v>99.95812918697374</v>
      </c>
      <c r="I14" s="75"/>
      <c r="J14" s="84">
        <v>4</v>
      </c>
      <c r="K14" s="75">
        <v>8128.906000000002</v>
      </c>
      <c r="L14" s="75">
        <v>6125.439000000001</v>
      </c>
      <c r="M14" s="75">
        <v>4254.254000000001</v>
      </c>
      <c r="N14" s="75">
        <f t="shared" si="1"/>
        <v>69.45223028096436</v>
      </c>
      <c r="O14" s="73" t="s">
        <v>297</v>
      </c>
      <c r="P14" s="75"/>
      <c r="Q14" s="75"/>
      <c r="R14" s="84">
        <v>2</v>
      </c>
      <c r="S14" s="75">
        <v>44.489000000000004</v>
      </c>
      <c r="T14" s="75">
        <v>44.5</v>
      </c>
      <c r="U14" s="75">
        <v>45.1</v>
      </c>
      <c r="V14" s="75">
        <f t="shared" si="2"/>
        <v>101.34831460674157</v>
      </c>
      <c r="W14" s="75"/>
      <c r="X14" s="84">
        <v>4</v>
      </c>
      <c r="Y14" s="75">
        <v>146.349</v>
      </c>
      <c r="Z14" s="75">
        <v>144.953</v>
      </c>
      <c r="AA14" s="75">
        <v>147.32039999999998</v>
      </c>
      <c r="AB14" s="75">
        <f t="shared" si="3"/>
        <v>101.63321904341404</v>
      </c>
    </row>
    <row r="15" spans="1:28" s="60" customFormat="1" ht="11.25">
      <c r="A15" s="73" t="s">
        <v>140</v>
      </c>
      <c r="B15" s="75"/>
      <c r="C15" s="75"/>
      <c r="D15" s="84">
        <v>4</v>
      </c>
      <c r="E15" s="75">
        <v>2514.561</v>
      </c>
      <c r="F15" s="75">
        <v>2387.6095800000003</v>
      </c>
      <c r="G15" s="75">
        <v>2393.174</v>
      </c>
      <c r="H15" s="75">
        <f t="shared" si="0"/>
        <v>100.23305401547265</v>
      </c>
      <c r="I15" s="75"/>
      <c r="J15" s="84">
        <v>4</v>
      </c>
      <c r="K15" s="75">
        <v>8863.659000000001</v>
      </c>
      <c r="L15" s="75">
        <v>6692.487</v>
      </c>
      <c r="M15" s="75">
        <v>4625.982</v>
      </c>
      <c r="N15" s="75">
        <f t="shared" si="1"/>
        <v>69.12201697216595</v>
      </c>
      <c r="O15" s="73" t="s">
        <v>298</v>
      </c>
      <c r="P15" s="75"/>
      <c r="Q15" s="75"/>
      <c r="R15" s="84">
        <v>3</v>
      </c>
      <c r="S15" s="75">
        <v>9.686</v>
      </c>
      <c r="T15" s="75">
        <v>9.878</v>
      </c>
      <c r="U15" s="75">
        <v>9.7</v>
      </c>
      <c r="V15" s="75">
        <f t="shared" si="2"/>
        <v>98.19801579267057</v>
      </c>
      <c r="W15" s="75"/>
      <c r="X15" s="84">
        <v>4</v>
      </c>
      <c r="Y15" s="75">
        <v>17.453000000000003</v>
      </c>
      <c r="Z15" s="75">
        <v>17.022000000000002</v>
      </c>
      <c r="AA15" s="75">
        <v>16.318000000000005</v>
      </c>
      <c r="AB15" s="75">
        <f t="shared" si="3"/>
        <v>95.86417577252968</v>
      </c>
    </row>
    <row r="16" spans="1:28" s="60" customFormat="1" ht="11.25">
      <c r="A16" s="73" t="s">
        <v>141</v>
      </c>
      <c r="B16" s="75"/>
      <c r="C16" s="75"/>
      <c r="D16" s="84">
        <v>3</v>
      </c>
      <c r="E16" s="75">
        <v>504.003</v>
      </c>
      <c r="F16" s="75">
        <v>459.92734</v>
      </c>
      <c r="G16" s="75">
        <v>437.959</v>
      </c>
      <c r="H16" s="75">
        <f t="shared" si="0"/>
        <v>95.22351943678756</v>
      </c>
      <c r="I16" s="75"/>
      <c r="J16" s="84">
        <v>4</v>
      </c>
      <c r="K16" s="75">
        <v>1147.791</v>
      </c>
      <c r="L16" s="75">
        <v>807.686</v>
      </c>
      <c r="M16" s="75">
        <v>596.182</v>
      </c>
      <c r="N16" s="75">
        <f t="shared" si="1"/>
        <v>73.81358597276665</v>
      </c>
      <c r="O16" s="73" t="s">
        <v>189</v>
      </c>
      <c r="P16" s="75"/>
      <c r="Q16" s="75"/>
      <c r="R16" s="84">
        <v>2</v>
      </c>
      <c r="S16" s="75">
        <v>32.837</v>
      </c>
      <c r="T16" s="75">
        <v>31.337</v>
      </c>
      <c r="U16" s="75">
        <v>0</v>
      </c>
      <c r="V16" s="75">
        <f t="shared" si="2"/>
      </c>
      <c r="W16" s="75"/>
      <c r="X16" s="84">
        <v>3</v>
      </c>
      <c r="Y16" s="75">
        <v>535.445</v>
      </c>
      <c r="Z16" s="75">
        <v>486.749</v>
      </c>
      <c r="AA16" s="75">
        <v>0</v>
      </c>
      <c r="AB16" s="75">
        <f t="shared" si="3"/>
      </c>
    </row>
    <row r="17" spans="1:28" s="60" customFormat="1" ht="12" customHeight="1">
      <c r="A17" s="73" t="s">
        <v>142</v>
      </c>
      <c r="B17" s="75"/>
      <c r="C17" s="75"/>
      <c r="D17" s="84">
        <v>3</v>
      </c>
      <c r="E17" s="75">
        <v>118.201</v>
      </c>
      <c r="F17" s="75">
        <v>99.82567</v>
      </c>
      <c r="G17" s="75">
        <v>100.017</v>
      </c>
      <c r="H17" s="75">
        <f t="shared" si="0"/>
        <v>100.19166412807446</v>
      </c>
      <c r="I17" s="75"/>
      <c r="J17" s="84">
        <v>4</v>
      </c>
      <c r="K17" s="75">
        <v>303.403</v>
      </c>
      <c r="L17" s="75">
        <v>188.075</v>
      </c>
      <c r="M17" s="75">
        <v>142.29900000000004</v>
      </c>
      <c r="N17" s="75">
        <f t="shared" si="1"/>
        <v>75.66077362754223</v>
      </c>
      <c r="O17" s="73" t="s">
        <v>190</v>
      </c>
      <c r="P17" s="75"/>
      <c r="Q17" s="75"/>
      <c r="R17" s="84">
        <v>3</v>
      </c>
      <c r="S17" s="75">
        <v>2.63</v>
      </c>
      <c r="T17" s="75">
        <v>2.037</v>
      </c>
      <c r="U17" s="75">
        <v>1.882</v>
      </c>
      <c r="V17" s="75">
        <f t="shared" si="2"/>
        <v>92.3907707412862</v>
      </c>
      <c r="W17" s="75"/>
      <c r="X17" s="84">
        <v>3</v>
      </c>
      <c r="Y17" s="75">
        <v>153.977</v>
      </c>
      <c r="Z17" s="75">
        <v>118.5</v>
      </c>
      <c r="AA17" s="75">
        <v>182.042</v>
      </c>
      <c r="AB17" s="75">
        <f t="shared" si="3"/>
        <v>153.62194092827005</v>
      </c>
    </row>
    <row r="18" spans="1:28" s="73" customFormat="1" ht="11.25" customHeight="1">
      <c r="A18" s="73" t="s">
        <v>143</v>
      </c>
      <c r="B18" s="75"/>
      <c r="C18" s="75"/>
      <c r="D18" s="84">
        <v>3</v>
      </c>
      <c r="E18" s="75">
        <v>267.507</v>
      </c>
      <c r="F18" s="75">
        <v>271.133</v>
      </c>
      <c r="G18" s="75">
        <v>269.448</v>
      </c>
      <c r="H18" s="75">
        <f>IF(AND(F18&gt;0,G18&gt;0),G18*100/F18,"")</f>
        <v>99.37853378231348</v>
      </c>
      <c r="I18" s="75"/>
      <c r="J18" s="84">
        <v>4</v>
      </c>
      <c r="K18" s="75">
        <v>757.014</v>
      </c>
      <c r="L18" s="75">
        <v>599.6589999999999</v>
      </c>
      <c r="M18" s="75">
        <v>409.795</v>
      </c>
      <c r="N18" s="75">
        <f>IF(AND(L18&gt;0,M18&gt;0),M18*100/L18,"")</f>
        <v>68.33800543308782</v>
      </c>
      <c r="O18" s="73" t="s">
        <v>191</v>
      </c>
      <c r="P18" s="75"/>
      <c r="Q18" s="75"/>
      <c r="R18" s="84">
        <v>3</v>
      </c>
      <c r="S18" s="75">
        <v>7.718</v>
      </c>
      <c r="T18" s="75">
        <v>7.664</v>
      </c>
      <c r="U18" s="75">
        <v>8.027</v>
      </c>
      <c r="V18" s="75">
        <f t="shared" si="2"/>
        <v>104.73643006263048</v>
      </c>
      <c r="W18" s="75"/>
      <c r="X18" s="84">
        <v>3</v>
      </c>
      <c r="Y18" s="75">
        <v>745.861</v>
      </c>
      <c r="Z18" s="75">
        <v>672.367</v>
      </c>
      <c r="AA18" s="75">
        <v>761.7850000000001</v>
      </c>
      <c r="AB18" s="75">
        <f t="shared" si="3"/>
        <v>113.2989870115577</v>
      </c>
    </row>
    <row r="19" spans="1:28" s="73" customFormat="1" ht="11.25" customHeight="1">
      <c r="A19" s="73" t="s">
        <v>293</v>
      </c>
      <c r="B19" s="75"/>
      <c r="C19" s="75"/>
      <c r="D19" s="84"/>
      <c r="E19" s="75">
        <f>E12+E15+E16+E17+E18</f>
        <v>5529.129999999999</v>
      </c>
      <c r="F19" s="75">
        <f>F12+F15+F16+F17+F18</f>
        <v>5372.719290000001</v>
      </c>
      <c r="G19" s="75">
        <f>G12+G15+G16+G17+G18</f>
        <v>5213.374</v>
      </c>
      <c r="H19" s="75">
        <f>IF(AND(F19&gt;0,G19&gt;0),G19*100/F19,"")</f>
        <v>97.03417801304856</v>
      </c>
      <c r="I19" s="75">
        <v>0</v>
      </c>
      <c r="J19" s="84"/>
      <c r="K19" s="75">
        <f>K12+K15+K16+K17+K18</f>
        <v>19292.015</v>
      </c>
      <c r="L19" s="75">
        <f>L12+L15+L16+L17+L18</f>
        <v>14393.847</v>
      </c>
      <c r="M19" s="75">
        <f>M12+M15+M16+M17+M18</f>
        <v>10337.652000000002</v>
      </c>
      <c r="N19" s="75">
        <f>IF(AND(L19&gt;0,M19&gt;0),M19*100/L19,"")</f>
        <v>71.81993806103401</v>
      </c>
      <c r="O19" s="73" t="s">
        <v>299</v>
      </c>
      <c r="P19" s="75"/>
      <c r="Q19" s="75"/>
      <c r="R19" s="84">
        <v>4</v>
      </c>
      <c r="S19" s="75">
        <v>0.4</v>
      </c>
      <c r="T19" s="75">
        <v>1.9</v>
      </c>
      <c r="U19" s="75">
        <v>0.3</v>
      </c>
      <c r="V19" s="75">
        <f t="shared" si="2"/>
        <v>15.789473684210527</v>
      </c>
      <c r="W19" s="75"/>
      <c r="X19" s="84">
        <v>11</v>
      </c>
      <c r="Y19" s="75">
        <v>0.045</v>
      </c>
      <c r="Z19" s="75">
        <v>0.032</v>
      </c>
      <c r="AA19" s="75">
        <v>0</v>
      </c>
      <c r="AB19" s="75">
        <f t="shared" si="3"/>
      </c>
    </row>
    <row r="20" spans="1:28" s="73" customFormat="1" ht="11.25" customHeight="1">
      <c r="A20" s="73" t="s">
        <v>144</v>
      </c>
      <c r="B20" s="75"/>
      <c r="C20" s="75"/>
      <c r="D20" s="84">
        <v>4</v>
      </c>
      <c r="E20" s="75">
        <v>358.269</v>
      </c>
      <c r="F20" s="75">
        <v>317.72</v>
      </c>
      <c r="G20" s="75">
        <v>292.321</v>
      </c>
      <c r="H20" s="75">
        <f t="shared" si="0"/>
        <v>92.0058542112552</v>
      </c>
      <c r="I20" s="75"/>
      <c r="J20" s="84">
        <v>1</v>
      </c>
      <c r="K20" s="75">
        <v>4597.657999999999</v>
      </c>
      <c r="L20" s="75">
        <v>3784.416</v>
      </c>
      <c r="M20" s="75">
        <v>0</v>
      </c>
      <c r="N20" s="75">
        <f t="shared" si="1"/>
      </c>
      <c r="O20" s="73" t="s">
        <v>192</v>
      </c>
      <c r="P20" s="75"/>
      <c r="Q20" s="75"/>
      <c r="R20" s="84">
        <v>4</v>
      </c>
      <c r="S20" s="75">
        <v>3.592</v>
      </c>
      <c r="T20" s="75">
        <v>3.898</v>
      </c>
      <c r="U20" s="75">
        <v>3.488</v>
      </c>
      <c r="V20" s="75">
        <f t="shared" si="2"/>
        <v>89.48178553104157</v>
      </c>
      <c r="W20" s="75"/>
      <c r="X20" s="84">
        <v>4</v>
      </c>
      <c r="Y20" s="75">
        <v>265.294</v>
      </c>
      <c r="Z20" s="75">
        <v>281.505</v>
      </c>
      <c r="AA20" s="75">
        <v>236.031</v>
      </c>
      <c r="AB20" s="75">
        <f t="shared" si="3"/>
        <v>83.84611285767572</v>
      </c>
    </row>
    <row r="21" spans="1:28" s="73" customFormat="1" ht="11.25" customHeight="1">
      <c r="A21" s="73" t="s">
        <v>145</v>
      </c>
      <c r="B21" s="75"/>
      <c r="C21" s="75"/>
      <c r="D21" s="84">
        <v>4</v>
      </c>
      <c r="E21" s="75">
        <v>4.334</v>
      </c>
      <c r="F21" s="75">
        <v>4.74</v>
      </c>
      <c r="G21" s="75">
        <v>3.065</v>
      </c>
      <c r="H21" s="75">
        <f t="shared" si="0"/>
        <v>64.66244725738396</v>
      </c>
      <c r="I21" s="75"/>
      <c r="J21" s="84">
        <v>12</v>
      </c>
      <c r="K21" s="75">
        <v>16.116</v>
      </c>
      <c r="L21" s="75">
        <v>14.376000000000001</v>
      </c>
      <c r="M21" s="75">
        <v>0</v>
      </c>
      <c r="N21" s="75">
        <f t="shared" si="1"/>
      </c>
      <c r="O21" s="73" t="s">
        <v>193</v>
      </c>
      <c r="P21" s="75"/>
      <c r="Q21" s="75"/>
      <c r="R21" s="84">
        <v>4</v>
      </c>
      <c r="S21" s="75">
        <v>4.953</v>
      </c>
      <c r="T21" s="75">
        <v>4.633</v>
      </c>
      <c r="U21" s="75">
        <v>4.404</v>
      </c>
      <c r="V21" s="75">
        <f t="shared" si="2"/>
        <v>95.05719835959421</v>
      </c>
      <c r="W21" s="75"/>
      <c r="X21" s="84">
        <v>11</v>
      </c>
      <c r="Y21" s="75">
        <v>151.61700000000002</v>
      </c>
      <c r="Z21" s="75">
        <v>126.101</v>
      </c>
      <c r="AA21" s="75">
        <v>0</v>
      </c>
      <c r="AB21" s="75">
        <f t="shared" si="3"/>
      </c>
    </row>
    <row r="22" spans="1:28" s="73" customFormat="1" ht="11.25" customHeight="1">
      <c r="A22" s="73" t="s">
        <v>308</v>
      </c>
      <c r="B22" s="75"/>
      <c r="C22" s="75"/>
      <c r="D22" s="84">
        <v>4</v>
      </c>
      <c r="E22" s="75">
        <v>84.678</v>
      </c>
      <c r="F22" s="75">
        <v>56.228</v>
      </c>
      <c r="G22" s="75">
        <v>57.435</v>
      </c>
      <c r="H22" s="75">
        <f t="shared" si="0"/>
        <v>102.14661734367219</v>
      </c>
      <c r="I22" s="75"/>
      <c r="J22" s="84">
        <v>11</v>
      </c>
      <c r="K22" s="75">
        <v>624.3520000000001</v>
      </c>
      <c r="L22" s="75">
        <v>381.33399999999995</v>
      </c>
      <c r="M22" s="75">
        <v>0</v>
      </c>
      <c r="N22" s="75">
        <f t="shared" si="1"/>
      </c>
      <c r="O22" s="73" t="s">
        <v>194</v>
      </c>
      <c r="P22" s="75"/>
      <c r="Q22" s="75"/>
      <c r="R22" s="84">
        <v>3</v>
      </c>
      <c r="S22" s="75">
        <v>11.642</v>
      </c>
      <c r="T22" s="75">
        <v>10.959</v>
      </c>
      <c r="U22" s="75">
        <v>10.924</v>
      </c>
      <c r="V22" s="75">
        <f t="shared" si="2"/>
        <v>99.68062779450679</v>
      </c>
      <c r="W22" s="75"/>
      <c r="X22" s="84">
        <v>4</v>
      </c>
      <c r="Y22" s="75">
        <v>638.1579999999999</v>
      </c>
      <c r="Z22" s="75">
        <v>617.4530000000001</v>
      </c>
      <c r="AA22" s="75">
        <v>520.0569999999999</v>
      </c>
      <c r="AB22" s="75">
        <f t="shared" si="3"/>
        <v>84.22616782168032</v>
      </c>
    </row>
    <row r="23" spans="2:28" s="73" customFormat="1" ht="11.25" customHeight="1">
      <c r="B23" s="75"/>
      <c r="C23" s="75"/>
      <c r="D23" s="84"/>
      <c r="E23" s="75"/>
      <c r="F23" s="75"/>
      <c r="G23" s="75"/>
      <c r="H23" s="75"/>
      <c r="I23" s="75"/>
      <c r="J23" s="84"/>
      <c r="K23" s="75"/>
      <c r="L23" s="75"/>
      <c r="M23" s="75"/>
      <c r="N23" s="75"/>
      <c r="O23" s="73" t="s">
        <v>195</v>
      </c>
      <c r="P23" s="75"/>
      <c r="Q23" s="75"/>
      <c r="R23" s="84">
        <v>3</v>
      </c>
      <c r="S23" s="75">
        <v>7.307</v>
      </c>
      <c r="T23" s="75">
        <v>6.43135</v>
      </c>
      <c r="U23" s="75">
        <v>6.377</v>
      </c>
      <c r="V23" s="75">
        <f t="shared" si="2"/>
        <v>99.15492081755774</v>
      </c>
      <c r="W23" s="75"/>
      <c r="X23" s="84">
        <v>1</v>
      </c>
      <c r="Y23" s="75">
        <v>428.72600000000006</v>
      </c>
      <c r="Z23" s="75">
        <v>382.17799999999994</v>
      </c>
      <c r="AA23" s="75">
        <v>192.924</v>
      </c>
      <c r="AB23" s="75">
        <f t="shared" si="3"/>
        <v>50.48014276070314</v>
      </c>
    </row>
    <row r="24" spans="1:28" s="73" customFormat="1" ht="11.25" customHeight="1">
      <c r="A24" s="73" t="s">
        <v>146</v>
      </c>
      <c r="B24" s="75"/>
      <c r="C24" s="75"/>
      <c r="D24" s="84"/>
      <c r="E24" s="75"/>
      <c r="F24" s="75"/>
      <c r="G24" s="75"/>
      <c r="H24" s="75"/>
      <c r="I24" s="75"/>
      <c r="J24" s="84"/>
      <c r="K24" s="75"/>
      <c r="L24" s="75"/>
      <c r="M24" s="75"/>
      <c r="N24" s="75"/>
      <c r="O24" s="73" t="s">
        <v>300</v>
      </c>
      <c r="P24" s="75"/>
      <c r="Q24" s="75"/>
      <c r="R24" s="84">
        <v>3</v>
      </c>
      <c r="S24" s="75">
        <v>5.673</v>
      </c>
      <c r="T24" s="75">
        <v>4.73172</v>
      </c>
      <c r="U24" s="75">
        <v>4.569</v>
      </c>
      <c r="V24" s="75">
        <f t="shared" si="2"/>
        <v>96.56108138266845</v>
      </c>
      <c r="W24" s="75"/>
      <c r="X24" s="84">
        <v>12</v>
      </c>
      <c r="Y24" s="75">
        <v>67.39500000000001</v>
      </c>
      <c r="Z24" s="75">
        <v>23.372</v>
      </c>
      <c r="AA24" s="75">
        <v>24.229000000000003</v>
      </c>
      <c r="AB24" s="75">
        <f t="shared" si="3"/>
        <v>103.66678076330652</v>
      </c>
    </row>
    <row r="25" spans="1:28" s="73" customFormat="1" ht="11.25" customHeight="1">
      <c r="A25" s="73" t="s">
        <v>147</v>
      </c>
      <c r="B25" s="75"/>
      <c r="C25" s="75"/>
      <c r="D25" s="84">
        <v>4</v>
      </c>
      <c r="E25" s="75">
        <v>9.307</v>
      </c>
      <c r="F25" s="75">
        <v>8.467</v>
      </c>
      <c r="G25" s="75">
        <v>7.61757</v>
      </c>
      <c r="H25" s="75">
        <f aca="true" t="shared" si="4" ref="H25:H32">IF(AND(F25&gt;0,G25&gt;0),G25*100/F25,"")</f>
        <v>89.96775717491437</v>
      </c>
      <c r="I25" s="75"/>
      <c r="J25" s="84">
        <v>11</v>
      </c>
      <c r="K25" s="75">
        <v>18.521000000000004</v>
      </c>
      <c r="L25" s="75">
        <v>13.328</v>
      </c>
      <c r="M25" s="75">
        <v>0</v>
      </c>
      <c r="N25" s="75">
        <f aca="true" t="shared" si="5" ref="N25:N32">IF(AND(L25&gt;0,M25&gt;0),M25*100/L25,"")</f>
      </c>
      <c r="O25" s="73" t="s">
        <v>301</v>
      </c>
      <c r="P25" s="75"/>
      <c r="Q25" s="75"/>
      <c r="R25" s="84">
        <v>3</v>
      </c>
      <c r="S25" s="75">
        <v>29.599999999999998</v>
      </c>
      <c r="T25" s="75">
        <v>31.900000000000002</v>
      </c>
      <c r="U25" s="75">
        <v>24.6</v>
      </c>
      <c r="V25" s="75">
        <f t="shared" si="2"/>
        <v>77.11598746081505</v>
      </c>
      <c r="W25" s="75"/>
      <c r="X25" s="84">
        <v>12</v>
      </c>
      <c r="Y25" s="75">
        <v>5.715999999999999</v>
      </c>
      <c r="Z25" s="75">
        <v>6.1450000000000005</v>
      </c>
      <c r="AA25" s="75">
        <v>5.689</v>
      </c>
      <c r="AB25" s="75">
        <f t="shared" si="3"/>
        <v>92.5793327908869</v>
      </c>
    </row>
    <row r="26" spans="1:28" s="73" customFormat="1" ht="11.25" customHeight="1">
      <c r="A26" s="73" t="s">
        <v>148</v>
      </c>
      <c r="B26" s="75"/>
      <c r="C26" s="75"/>
      <c r="D26" s="84">
        <v>2</v>
      </c>
      <c r="E26" s="75">
        <v>21.871</v>
      </c>
      <c r="F26" s="75">
        <v>18.494</v>
      </c>
      <c r="G26" s="75">
        <v>19.537</v>
      </c>
      <c r="H26" s="75">
        <f t="shared" si="4"/>
        <v>105.63966691900075</v>
      </c>
      <c r="I26" s="75"/>
      <c r="J26" s="84">
        <v>4</v>
      </c>
      <c r="K26" s="75">
        <v>23.884</v>
      </c>
      <c r="L26" s="75">
        <v>22.287999999999997</v>
      </c>
      <c r="M26" s="75">
        <v>19.706</v>
      </c>
      <c r="N26" s="75">
        <f t="shared" si="5"/>
        <v>88.41529073941135</v>
      </c>
      <c r="O26" s="73" t="s">
        <v>133</v>
      </c>
      <c r="P26" s="75"/>
      <c r="Q26" s="75"/>
      <c r="R26" s="84">
        <v>11</v>
      </c>
      <c r="S26" s="75">
        <v>3.105</v>
      </c>
      <c r="T26" s="75">
        <v>2.977</v>
      </c>
      <c r="U26" s="75">
        <v>2.74</v>
      </c>
      <c r="V26" s="75">
        <f t="shared" si="2"/>
        <v>92.03896540141082</v>
      </c>
      <c r="W26" s="75"/>
      <c r="X26" s="84">
        <v>3</v>
      </c>
      <c r="Y26" s="75">
        <v>82.422</v>
      </c>
      <c r="Z26" s="75">
        <v>84.426</v>
      </c>
      <c r="AA26" s="75">
        <v>71.04899999999999</v>
      </c>
      <c r="AB26" s="75">
        <f t="shared" si="3"/>
        <v>84.15535498543102</v>
      </c>
    </row>
    <row r="27" spans="1:28" s="73" customFormat="1" ht="11.25" customHeight="1">
      <c r="A27" s="73" t="s">
        <v>149</v>
      </c>
      <c r="B27" s="75"/>
      <c r="C27" s="75"/>
      <c r="D27" s="84">
        <v>4</v>
      </c>
      <c r="E27" s="75">
        <v>35.341</v>
      </c>
      <c r="F27" s="75">
        <v>42.164</v>
      </c>
      <c r="G27" s="75">
        <v>41.276</v>
      </c>
      <c r="H27" s="75">
        <f t="shared" si="4"/>
        <v>97.89393795655062</v>
      </c>
      <c r="I27" s="75"/>
      <c r="J27" s="84">
        <v>4</v>
      </c>
      <c r="K27" s="75">
        <v>31.498</v>
      </c>
      <c r="L27" s="75">
        <v>27.552999999999994</v>
      </c>
      <c r="M27" s="75">
        <v>18.350000000000005</v>
      </c>
      <c r="N27" s="75">
        <f t="shared" si="5"/>
        <v>66.5989184480819</v>
      </c>
      <c r="P27" s="75"/>
      <c r="Q27" s="75"/>
      <c r="R27" s="84"/>
      <c r="S27" s="75"/>
      <c r="T27" s="75"/>
      <c r="U27" s="75"/>
      <c r="V27" s="75"/>
      <c r="W27" s="75"/>
      <c r="X27" s="84"/>
      <c r="Y27" s="75"/>
      <c r="AB27" s="75"/>
    </row>
    <row r="28" spans="1:28" s="73" customFormat="1" ht="12" customHeight="1">
      <c r="A28" s="73" t="s">
        <v>150</v>
      </c>
      <c r="B28" s="75"/>
      <c r="C28" s="75"/>
      <c r="D28" s="84">
        <v>4</v>
      </c>
      <c r="E28" s="75">
        <v>43.226</v>
      </c>
      <c r="F28" s="75">
        <v>36.404</v>
      </c>
      <c r="G28" s="75">
        <v>40.38972</v>
      </c>
      <c r="H28" s="75">
        <f t="shared" si="4"/>
        <v>110.9485770794418</v>
      </c>
      <c r="I28" s="75"/>
      <c r="J28" s="84">
        <v>4</v>
      </c>
      <c r="K28" s="75">
        <v>39.913999999999994</v>
      </c>
      <c r="L28" s="75">
        <v>34.126</v>
      </c>
      <c r="M28" s="75">
        <v>31.246</v>
      </c>
      <c r="N28" s="75">
        <f t="shared" si="5"/>
        <v>91.56068686631895</v>
      </c>
      <c r="O28" s="73" t="s">
        <v>196</v>
      </c>
      <c r="P28" s="75"/>
      <c r="Q28" s="75"/>
      <c r="R28" s="84"/>
      <c r="S28" s="75"/>
      <c r="U28" s="75"/>
      <c r="V28" s="75"/>
      <c r="W28" s="75"/>
      <c r="X28" s="84"/>
      <c r="Y28" s="75"/>
      <c r="Z28" s="75"/>
      <c r="AA28" s="75"/>
      <c r="AB28" s="75"/>
    </row>
    <row r="29" spans="1:28" s="73" customFormat="1" ht="11.25" customHeight="1">
      <c r="A29" s="73" t="s">
        <v>151</v>
      </c>
      <c r="B29" s="75"/>
      <c r="C29" s="75"/>
      <c r="D29" s="84">
        <v>4</v>
      </c>
      <c r="E29" s="75">
        <v>115.333</v>
      </c>
      <c r="F29" s="75">
        <v>122.569</v>
      </c>
      <c r="G29" s="75">
        <v>137.099</v>
      </c>
      <c r="H29" s="75">
        <f t="shared" si="4"/>
        <v>111.85454723461886</v>
      </c>
      <c r="I29" s="75"/>
      <c r="J29" s="84">
        <v>4</v>
      </c>
      <c r="K29" s="75">
        <v>173.751</v>
      </c>
      <c r="L29" s="75">
        <v>142.86400000000003</v>
      </c>
      <c r="M29" s="75">
        <v>137.611625</v>
      </c>
      <c r="N29" s="75">
        <f t="shared" si="5"/>
        <v>96.32351397132936</v>
      </c>
      <c r="O29" s="73" t="s">
        <v>197</v>
      </c>
      <c r="P29" s="75"/>
      <c r="Q29" s="75"/>
      <c r="R29" s="84">
        <v>0</v>
      </c>
      <c r="S29" s="75">
        <v>0</v>
      </c>
      <c r="T29" s="75">
        <v>0</v>
      </c>
      <c r="U29" s="75">
        <v>0</v>
      </c>
      <c r="V29" s="75">
        <f aca="true" t="shared" si="6" ref="V29:V34">IF(AND(T29&gt;0,U29&gt;0),U29*100/T29,"")</f>
      </c>
      <c r="W29" s="75"/>
      <c r="X29" s="84">
        <v>2</v>
      </c>
      <c r="Y29" s="75">
        <v>3567.636</v>
      </c>
      <c r="Z29" s="75">
        <v>2868.2819999999997</v>
      </c>
      <c r="AA29" s="75">
        <v>0</v>
      </c>
      <c r="AB29" s="75">
        <f>IF(AND(Z29&gt;0,AA29&gt;0),AA29*100/Z29,"")</f>
      </c>
    </row>
    <row r="30" spans="1:28" s="73" customFormat="1" ht="11.25" customHeight="1">
      <c r="A30" s="73" t="s">
        <v>152</v>
      </c>
      <c r="B30" s="75"/>
      <c r="C30" s="75"/>
      <c r="D30" s="84">
        <v>2</v>
      </c>
      <c r="E30" s="75">
        <v>79.732</v>
      </c>
      <c r="F30" s="75">
        <v>80.838</v>
      </c>
      <c r="G30" s="75">
        <v>87.125</v>
      </c>
      <c r="H30" s="75">
        <f t="shared" si="4"/>
        <v>107.7772829609837</v>
      </c>
      <c r="I30" s="75"/>
      <c r="J30" s="84">
        <v>4</v>
      </c>
      <c r="K30" s="75">
        <v>82.371</v>
      </c>
      <c r="L30" s="75">
        <v>61.39</v>
      </c>
      <c r="M30" s="75">
        <v>67.92499999999998</v>
      </c>
      <c r="N30" s="75">
        <f t="shared" si="5"/>
        <v>110.64505619807784</v>
      </c>
      <c r="O30" s="73" t="s">
        <v>198</v>
      </c>
      <c r="P30" s="75"/>
      <c r="Q30" s="75"/>
      <c r="R30" s="84">
        <v>0</v>
      </c>
      <c r="S30" s="75">
        <v>0</v>
      </c>
      <c r="T30" s="75">
        <v>0</v>
      </c>
      <c r="U30" s="75">
        <v>0</v>
      </c>
      <c r="V30" s="75">
        <f t="shared" si="6"/>
      </c>
      <c r="W30" s="75"/>
      <c r="X30" s="84">
        <v>2</v>
      </c>
      <c r="Y30" s="75">
        <v>1045.552</v>
      </c>
      <c r="Z30" s="75">
        <v>865.1400000000001</v>
      </c>
      <c r="AA30" s="75">
        <v>0</v>
      </c>
      <c r="AB30" s="75"/>
    </row>
    <row r="31" spans="1:28" s="73" customFormat="1" ht="11.25" customHeight="1">
      <c r="A31" s="73" t="s">
        <v>153</v>
      </c>
      <c r="B31" s="75"/>
      <c r="C31" s="75"/>
      <c r="D31" s="84">
        <v>4</v>
      </c>
      <c r="E31" s="75">
        <v>2.759</v>
      </c>
      <c r="F31" s="75">
        <v>2.464</v>
      </c>
      <c r="G31" s="75">
        <v>2.383</v>
      </c>
      <c r="H31" s="75">
        <f t="shared" si="4"/>
        <v>96.71266233766234</v>
      </c>
      <c r="I31" s="75"/>
      <c r="J31" s="84">
        <v>4</v>
      </c>
      <c r="K31" s="75">
        <v>2.718</v>
      </c>
      <c r="L31" s="75">
        <v>1.844</v>
      </c>
      <c r="M31" s="75">
        <v>1.9560000000000002</v>
      </c>
      <c r="N31" s="75">
        <f t="shared" si="5"/>
        <v>106.07375271149675</v>
      </c>
      <c r="O31" s="73" t="s">
        <v>199</v>
      </c>
      <c r="P31" s="75"/>
      <c r="Q31" s="75"/>
      <c r="R31" s="84">
        <v>0</v>
      </c>
      <c r="S31" s="75">
        <v>0</v>
      </c>
      <c r="T31" s="75">
        <v>0</v>
      </c>
      <c r="U31" s="75">
        <v>0</v>
      </c>
      <c r="V31" s="75">
        <f t="shared" si="6"/>
      </c>
      <c r="W31" s="75"/>
      <c r="X31" s="84">
        <v>4</v>
      </c>
      <c r="Y31" s="75">
        <v>87.336</v>
      </c>
      <c r="Z31" s="75">
        <v>77.55000000000001</v>
      </c>
      <c r="AA31" s="75">
        <v>0</v>
      </c>
      <c r="AB31" s="75">
        <f>IF(AND(Z30&gt;0,AA31&gt;0),AA31*100/Z30,"")</f>
      </c>
    </row>
    <row r="32" spans="1:28" s="73" customFormat="1" ht="11.25" customHeight="1">
      <c r="A32" s="73" t="s">
        <v>154</v>
      </c>
      <c r="B32" s="75"/>
      <c r="C32" s="75"/>
      <c r="D32" s="84">
        <v>2</v>
      </c>
      <c r="E32" s="75">
        <v>43.189</v>
      </c>
      <c r="F32" s="75">
        <v>46.311</v>
      </c>
      <c r="G32" s="75">
        <v>62.728</v>
      </c>
      <c r="H32" s="75">
        <f t="shared" si="4"/>
        <v>135.44946125110664</v>
      </c>
      <c r="I32" s="75"/>
      <c r="J32" s="84">
        <v>4</v>
      </c>
      <c r="K32" s="75">
        <v>47.274</v>
      </c>
      <c r="L32" s="75">
        <v>38.143</v>
      </c>
      <c r="M32" s="75">
        <v>41.790000000000006</v>
      </c>
      <c r="N32" s="75">
        <f t="shared" si="5"/>
        <v>109.56138741053407</v>
      </c>
      <c r="O32" s="73" t="s">
        <v>200</v>
      </c>
      <c r="P32" s="75"/>
      <c r="Q32" s="75"/>
      <c r="R32" s="84">
        <v>0</v>
      </c>
      <c r="S32" s="75">
        <v>0</v>
      </c>
      <c r="T32" s="75">
        <v>0</v>
      </c>
      <c r="U32" s="75">
        <v>0</v>
      </c>
      <c r="V32" s="75">
        <f t="shared" si="6"/>
      </c>
      <c r="W32" s="75"/>
      <c r="X32" s="84">
        <v>12</v>
      </c>
      <c r="Y32" s="75">
        <v>149.075</v>
      </c>
      <c r="Z32" s="75">
        <v>107.61199999999998</v>
      </c>
      <c r="AA32" s="75">
        <v>0</v>
      </c>
      <c r="AB32" s="75">
        <f>IF(AND(Z31&gt;0,AA32&gt;0),AA32*100/Z31,"")</f>
      </c>
    </row>
    <row r="33" spans="2:28" s="73" customFormat="1" ht="11.25" customHeight="1">
      <c r="B33" s="75"/>
      <c r="C33" s="75"/>
      <c r="D33" s="84"/>
      <c r="E33" s="75"/>
      <c r="F33" s="75"/>
      <c r="G33" s="75"/>
      <c r="H33" s="75"/>
      <c r="I33" s="75"/>
      <c r="J33" s="84"/>
      <c r="K33" s="75"/>
      <c r="L33" s="75"/>
      <c r="M33" s="75"/>
      <c r="N33" s="75"/>
      <c r="O33" s="73" t="s">
        <v>201</v>
      </c>
      <c r="P33" s="75"/>
      <c r="Q33" s="75"/>
      <c r="R33" s="84">
        <v>0</v>
      </c>
      <c r="S33" s="75">
        <v>0</v>
      </c>
      <c r="T33" s="75">
        <v>0</v>
      </c>
      <c r="U33" s="75">
        <v>0</v>
      </c>
      <c r="V33" s="75">
        <f t="shared" si="6"/>
      </c>
      <c r="W33" s="75"/>
      <c r="X33" s="84">
        <v>1</v>
      </c>
      <c r="Y33" s="75">
        <v>1080.7300000000002</v>
      </c>
      <c r="Z33" s="75">
        <v>1182.6609999999998</v>
      </c>
      <c r="AA33" s="75">
        <v>0</v>
      </c>
      <c r="AB33" s="75">
        <f>IF(AND(Z32&gt;0,AA33&gt;0),AA33*100/Z32,"")</f>
      </c>
    </row>
    <row r="34" spans="1:28" s="73" customFormat="1" ht="11.25" customHeight="1">
      <c r="A34" s="73" t="s">
        <v>155</v>
      </c>
      <c r="B34" s="75"/>
      <c r="C34" s="75"/>
      <c r="D34" s="84"/>
      <c r="E34" s="75"/>
      <c r="F34" s="75"/>
      <c r="G34" s="75"/>
      <c r="H34" s="75"/>
      <c r="I34" s="75"/>
      <c r="J34" s="84"/>
      <c r="K34" s="75"/>
      <c r="N34" s="75"/>
      <c r="O34" s="73" t="s">
        <v>202</v>
      </c>
      <c r="P34" s="75"/>
      <c r="Q34" s="75"/>
      <c r="R34" s="84">
        <v>0</v>
      </c>
      <c r="S34" s="75">
        <v>0</v>
      </c>
      <c r="T34" s="75">
        <v>0</v>
      </c>
      <c r="U34" s="75">
        <v>0</v>
      </c>
      <c r="V34" s="75">
        <f t="shared" si="6"/>
      </c>
      <c r="W34" s="75"/>
      <c r="X34" s="84">
        <v>3</v>
      </c>
      <c r="Y34" s="75">
        <v>892.6000000000001</v>
      </c>
      <c r="Z34" s="75">
        <v>742.644</v>
      </c>
      <c r="AA34" s="75">
        <v>0</v>
      </c>
      <c r="AB34" s="75">
        <f>IF(AND(Z33&gt;0,AA34&gt;0),AA34*100/Z33,"")</f>
      </c>
    </row>
    <row r="35" spans="1:28" s="73" customFormat="1" ht="11.25" customHeight="1">
      <c r="A35" s="73" t="s">
        <v>156</v>
      </c>
      <c r="B35" s="75"/>
      <c r="C35" s="75"/>
      <c r="D35" s="84">
        <v>4</v>
      </c>
      <c r="E35" s="75">
        <v>3.087</v>
      </c>
      <c r="F35" s="75">
        <v>3.037</v>
      </c>
      <c r="G35" s="75">
        <v>3.156</v>
      </c>
      <c r="H35" s="75">
        <f>IF(AND(F35&gt;0,G35&gt;0),G35*100/F35,"")</f>
        <v>103.9183404675667</v>
      </c>
      <c r="I35" s="75"/>
      <c r="J35" s="84">
        <v>4</v>
      </c>
      <c r="K35" s="75">
        <v>80.90100000000001</v>
      </c>
      <c r="L35" s="75">
        <v>76.126</v>
      </c>
      <c r="M35" s="75">
        <v>80.477</v>
      </c>
      <c r="N35" s="75">
        <f>IF(AND(L35&gt;0,M35&gt;0),M35*100/L35,"")</f>
        <v>105.71552426240706</v>
      </c>
      <c r="O35" s="73" t="s">
        <v>302</v>
      </c>
      <c r="Y35" s="75">
        <f>Y32+Y33+Y34</f>
        <v>2122.4050000000007</v>
      </c>
      <c r="Z35" s="75">
        <f>Z32+Z33+Z34</f>
        <v>2032.917</v>
      </c>
      <c r="AA35" s="75">
        <v>0</v>
      </c>
      <c r="AB35" s="75">
        <f>IF(AND(Z34&gt;0,AA35&gt;0),AA35*100/Z34,"")</f>
      </c>
    </row>
    <row r="36" spans="1:28" s="73" customFormat="1" ht="11.25" customHeight="1">
      <c r="A36" s="73" t="s">
        <v>157</v>
      </c>
      <c r="B36" s="75"/>
      <c r="C36" s="75"/>
      <c r="D36" s="84">
        <v>4</v>
      </c>
      <c r="E36" s="75">
        <v>13.339</v>
      </c>
      <c r="F36" s="75">
        <v>13.481</v>
      </c>
      <c r="G36" s="75">
        <v>12.902</v>
      </c>
      <c r="H36" s="75">
        <f>IF(AND(F36&gt;0,G36&gt;0),G36*100/F36,"")</f>
        <v>95.70506638973369</v>
      </c>
      <c r="I36" s="75"/>
      <c r="J36" s="84">
        <v>4</v>
      </c>
      <c r="K36" s="75">
        <v>440.74</v>
      </c>
      <c r="L36" s="75">
        <v>400.7389999999999</v>
      </c>
      <c r="M36" s="75">
        <v>398.83700000000005</v>
      </c>
      <c r="N36" s="75">
        <f>IF(AND(L36&gt;0,M36&gt;0),M36*100/L36,"")</f>
        <v>99.52537686623965</v>
      </c>
      <c r="P36" s="75"/>
      <c r="Q36" s="75"/>
      <c r="R36" s="84"/>
      <c r="S36" s="75"/>
      <c r="T36" s="75"/>
      <c r="U36" s="75"/>
      <c r="V36" s="75"/>
      <c r="W36" s="75"/>
      <c r="X36" s="84"/>
      <c r="Y36" s="75"/>
      <c r="Z36" s="75"/>
      <c r="AA36" s="75"/>
      <c r="AB36" s="75"/>
    </row>
    <row r="37" spans="1:28" s="73" customFormat="1" ht="11.25" customHeight="1">
      <c r="A37" s="73" t="s">
        <v>158</v>
      </c>
      <c r="B37" s="75"/>
      <c r="C37" s="75"/>
      <c r="D37" s="84">
        <v>4</v>
      </c>
      <c r="E37" s="75">
        <v>28.962</v>
      </c>
      <c r="F37" s="75">
        <v>29.879</v>
      </c>
      <c r="G37" s="75">
        <v>28.69</v>
      </c>
      <c r="H37" s="75">
        <f>IF(AND(F37&gt;0,G37&gt;0),G37*100/F37,"")</f>
        <v>96.02061648649553</v>
      </c>
      <c r="I37" s="75"/>
      <c r="J37" s="84">
        <v>9</v>
      </c>
      <c r="K37" s="75">
        <v>836.7380000000003</v>
      </c>
      <c r="L37" s="75">
        <v>814.356</v>
      </c>
      <c r="M37" s="75">
        <v>0</v>
      </c>
      <c r="N37" s="75">
        <f>IF(AND(L37&gt;0,M37&gt;0),M37*100/L37,"")</f>
      </c>
      <c r="O37" s="73" t="s">
        <v>203</v>
      </c>
      <c r="P37" s="75"/>
      <c r="Q37" s="75"/>
      <c r="R37" s="84"/>
      <c r="S37" s="75"/>
      <c r="T37" s="75"/>
      <c r="U37" s="75"/>
      <c r="V37" s="75"/>
      <c r="W37" s="75"/>
      <c r="X37" s="84"/>
      <c r="Y37" s="75"/>
      <c r="Z37" s="75"/>
      <c r="AA37" s="75"/>
      <c r="AB37" s="75"/>
    </row>
    <row r="38" spans="1:27" s="73" customFormat="1" ht="11.25" customHeight="1">
      <c r="A38" s="73" t="s">
        <v>159</v>
      </c>
      <c r="B38" s="75"/>
      <c r="C38" s="75"/>
      <c r="D38" s="84">
        <v>4</v>
      </c>
      <c r="E38" s="75">
        <v>17.895</v>
      </c>
      <c r="F38" s="75">
        <v>17.096</v>
      </c>
      <c r="G38" s="75">
        <v>17.174</v>
      </c>
      <c r="H38" s="75">
        <f>IF(AND(F38&gt;0,G38&gt;0),G38*100/F38,"")</f>
        <v>100.45624707533925</v>
      </c>
      <c r="I38" s="75"/>
      <c r="J38" s="84">
        <v>12</v>
      </c>
      <c r="K38" s="75">
        <v>722.7270000000002</v>
      </c>
      <c r="L38" s="75">
        <v>643.3909999999997</v>
      </c>
      <c r="M38" s="75">
        <v>0</v>
      </c>
      <c r="N38" s="75">
        <f>IF(AND(L38&gt;0,M38&gt;0),M38*100/L38,"")</f>
      </c>
      <c r="O38" s="73" t="s">
        <v>204</v>
      </c>
      <c r="P38" s="75"/>
      <c r="Q38" s="75"/>
      <c r="R38" s="84">
        <v>0</v>
      </c>
      <c r="S38" s="75">
        <v>0</v>
      </c>
      <c r="T38" s="75">
        <v>0</v>
      </c>
      <c r="U38" s="75">
        <v>0</v>
      </c>
      <c r="V38" s="75">
        <f>IF(AND(T38&gt;0,U38&gt;0),U38*100/T38,"")</f>
      </c>
      <c r="W38" s="75"/>
      <c r="X38" s="84">
        <v>11</v>
      </c>
      <c r="Y38" s="75">
        <v>100.756</v>
      </c>
      <c r="Z38" s="75">
        <v>99.12299999999999</v>
      </c>
      <c r="AA38" s="75">
        <v>0</v>
      </c>
    </row>
    <row r="39" spans="1:28" s="73" customFormat="1" ht="11.25" customHeight="1">
      <c r="A39" s="73" t="s">
        <v>160</v>
      </c>
      <c r="B39" s="75"/>
      <c r="C39" s="75"/>
      <c r="D39" s="84">
        <v>4</v>
      </c>
      <c r="E39" s="75">
        <v>63.283</v>
      </c>
      <c r="F39" s="75">
        <v>63.493</v>
      </c>
      <c r="G39" s="75">
        <v>61.922</v>
      </c>
      <c r="H39" s="75">
        <f>IF(AND(F39&gt;0,G39&gt;0),G39*100/F39,"")</f>
        <v>97.52571149575543</v>
      </c>
      <c r="I39" s="75"/>
      <c r="J39" s="84">
        <v>12</v>
      </c>
      <c r="K39" s="75">
        <v>2081.106</v>
      </c>
      <c r="L39" s="75">
        <v>1934.6120000000005</v>
      </c>
      <c r="M39" s="75">
        <v>0</v>
      </c>
      <c r="N39" s="75">
        <f>IF(AND(L39&gt;0,M39&gt;0),M39*100/L39,"")</f>
      </c>
      <c r="O39" s="73" t="s">
        <v>205</v>
      </c>
      <c r="P39" s="75"/>
      <c r="Q39" s="75"/>
      <c r="R39" s="84">
        <v>0</v>
      </c>
      <c r="S39" s="75">
        <v>0</v>
      </c>
      <c r="T39" s="75">
        <v>0</v>
      </c>
      <c r="U39" s="75">
        <v>0</v>
      </c>
      <c r="V39" s="75">
        <f>IF(AND(T39&gt;0,U39&gt;0),U39*100/T39,"")</f>
      </c>
      <c r="W39" s="75"/>
      <c r="X39" s="84">
        <v>11</v>
      </c>
      <c r="Y39" s="75">
        <v>516.339</v>
      </c>
      <c r="Z39" s="75">
        <v>421.63399999999996</v>
      </c>
      <c r="AA39" s="75">
        <v>0</v>
      </c>
      <c r="AB39" s="75">
        <f>IF(AND(Z39&gt;0,AA39&gt;0),AA39*100/Z39,"")</f>
      </c>
    </row>
    <row r="40" spans="2:26" s="73" customFormat="1" ht="11.25" customHeight="1">
      <c r="B40" s="75"/>
      <c r="C40" s="75"/>
      <c r="D40" s="84"/>
      <c r="E40" s="75"/>
      <c r="F40" s="75"/>
      <c r="G40" s="75"/>
      <c r="H40" s="75"/>
      <c r="I40" s="75"/>
      <c r="J40" s="84"/>
      <c r="K40" s="75"/>
      <c r="L40" s="75"/>
      <c r="M40" s="75"/>
      <c r="N40" s="75"/>
      <c r="O40" s="73" t="s">
        <v>303</v>
      </c>
      <c r="S40" s="132"/>
      <c r="T40" s="132"/>
      <c r="U40" s="132"/>
      <c r="V40" s="132"/>
      <c r="Y40" s="75">
        <f>Y38+Y39</f>
        <v>617.095</v>
      </c>
      <c r="Z40" s="75">
        <f>Z38+Z39</f>
        <v>520.757</v>
      </c>
    </row>
    <row r="41" spans="1:28" s="73" customFormat="1" ht="11.25" customHeight="1">
      <c r="A41" s="73" t="s">
        <v>161</v>
      </c>
      <c r="B41" s="75"/>
      <c r="C41" s="75"/>
      <c r="D41" s="84"/>
      <c r="E41" s="75"/>
      <c r="F41" s="75"/>
      <c r="G41" s="75"/>
      <c r="H41" s="75"/>
      <c r="I41" s="75"/>
      <c r="J41" s="84"/>
      <c r="K41" s="75"/>
      <c r="L41" s="75"/>
      <c r="M41" s="75"/>
      <c r="N41" s="75"/>
      <c r="O41" s="73" t="s">
        <v>206</v>
      </c>
      <c r="P41" s="75"/>
      <c r="Q41" s="75"/>
      <c r="R41" s="134">
        <v>0</v>
      </c>
      <c r="S41" s="135"/>
      <c r="T41" s="135"/>
      <c r="U41" s="135"/>
      <c r="V41" s="135"/>
      <c r="W41" s="75"/>
      <c r="X41" s="84">
        <v>11</v>
      </c>
      <c r="Y41" s="75">
        <v>316.51300000000003</v>
      </c>
      <c r="Z41" s="75">
        <v>247.43900000000002</v>
      </c>
      <c r="AA41" s="75">
        <v>0</v>
      </c>
      <c r="AB41" s="75">
        <f aca="true" t="shared" si="7" ref="AB41:AB55">IF(AND(Z41&gt;0,AA41&gt;0),AA41*100/Z41,"")</f>
      </c>
    </row>
    <row r="42" spans="1:28" s="73" customFormat="1" ht="11.25" customHeight="1">
      <c r="A42" s="73" t="s">
        <v>162</v>
      </c>
      <c r="B42" s="75"/>
      <c r="C42" s="75"/>
      <c r="D42" s="84">
        <v>3</v>
      </c>
      <c r="E42" s="75">
        <v>8.93</v>
      </c>
      <c r="F42" s="75">
        <v>7.764</v>
      </c>
      <c r="G42" s="75">
        <v>6.08</v>
      </c>
      <c r="H42" s="75">
        <f aca="true" t="shared" si="8" ref="H42:H49">IF(AND(F42&gt;0,G42&gt;0),G42*100/F42,"")</f>
        <v>78.31014940752189</v>
      </c>
      <c r="I42" s="75"/>
      <c r="J42" s="84">
        <v>3</v>
      </c>
      <c r="K42" s="75">
        <v>565.57</v>
      </c>
      <c r="L42" s="75">
        <v>531.22</v>
      </c>
      <c r="M42" s="75">
        <v>301.52</v>
      </c>
      <c r="N42" s="75">
        <f aca="true" t="shared" si="9" ref="N42:N49">IF(AND(L42&gt;0,M42&gt;0),M42*100/L42,"")</f>
        <v>56.759911147923646</v>
      </c>
      <c r="O42" s="73" t="s">
        <v>207</v>
      </c>
      <c r="P42" s="75"/>
      <c r="Q42" s="75"/>
      <c r="R42" s="134">
        <v>0</v>
      </c>
      <c r="S42" s="136"/>
      <c r="T42" s="136"/>
      <c r="U42" s="136"/>
      <c r="V42" s="137"/>
      <c r="W42" s="75"/>
      <c r="X42" s="84">
        <v>4</v>
      </c>
      <c r="Y42" s="75">
        <v>127.231</v>
      </c>
      <c r="Z42" s="75">
        <v>93.48899999999999</v>
      </c>
      <c r="AA42" s="75">
        <v>110.695</v>
      </c>
      <c r="AB42" s="75">
        <f t="shared" si="7"/>
        <v>118.40430424969784</v>
      </c>
    </row>
    <row r="43" spans="1:28" s="73" customFormat="1" ht="11.25" customHeight="1">
      <c r="A43" s="73" t="s">
        <v>163</v>
      </c>
      <c r="B43" s="75"/>
      <c r="C43" s="75"/>
      <c r="D43" s="84">
        <v>4</v>
      </c>
      <c r="E43" s="75">
        <v>20.56804</v>
      </c>
      <c r="F43" s="75">
        <v>16.022</v>
      </c>
      <c r="G43" s="75">
        <v>18.821</v>
      </c>
      <c r="H43" s="75">
        <f t="shared" si="8"/>
        <v>117.46972912245664</v>
      </c>
      <c r="I43" s="75"/>
      <c r="J43" s="84">
        <v>3</v>
      </c>
      <c r="K43" s="75">
        <v>1940.7230000000002</v>
      </c>
      <c r="L43" s="75">
        <v>1447.667</v>
      </c>
      <c r="M43" s="75"/>
      <c r="N43" s="75">
        <f t="shared" si="9"/>
      </c>
      <c r="O43" s="73" t="s">
        <v>208</v>
      </c>
      <c r="P43" s="75"/>
      <c r="Q43" s="75"/>
      <c r="R43" s="84">
        <v>0</v>
      </c>
      <c r="S43" s="133"/>
      <c r="T43" s="133"/>
      <c r="U43" s="133"/>
      <c r="V43" s="133"/>
      <c r="W43" s="75"/>
      <c r="X43" s="84">
        <v>3</v>
      </c>
      <c r="Y43" s="75">
        <v>129.93300000000002</v>
      </c>
      <c r="Z43" s="75">
        <v>96.891</v>
      </c>
      <c r="AA43" s="75">
        <v>139.89000000000001</v>
      </c>
      <c r="AB43" s="75">
        <f t="shared" si="7"/>
        <v>144.3787348670155</v>
      </c>
    </row>
    <row r="44" spans="1:28" s="73" customFormat="1" ht="11.25" customHeight="1">
      <c r="A44" s="73" t="s">
        <v>294</v>
      </c>
      <c r="B44" s="75"/>
      <c r="C44" s="75"/>
      <c r="D44" s="84"/>
      <c r="E44" s="75">
        <f>E42+E43</f>
        <v>29.49804</v>
      </c>
      <c r="F44" s="75">
        <f>F42+F43</f>
        <v>23.785999999999998</v>
      </c>
      <c r="G44" s="75">
        <f>G42+G43</f>
        <v>24.901000000000003</v>
      </c>
      <c r="H44" s="75">
        <f>IF(AND(E44&gt;0,G44&gt;0),G44*100/E44,"")</f>
        <v>84.41577813305564</v>
      </c>
      <c r="I44" s="75">
        <f>I42+I43</f>
        <v>0</v>
      </c>
      <c r="J44" s="84">
        <f>J42+J43</f>
        <v>6</v>
      </c>
      <c r="K44" s="75">
        <f>K42+K43</f>
        <v>2506.293</v>
      </c>
      <c r="L44" s="75">
        <f>L42+L43</f>
        <v>1978.887</v>
      </c>
      <c r="M44" s="75"/>
      <c r="N44" s="75">
        <f>IF(AND(K44&gt;0,M44&gt;0),M44*100/K44,"")</f>
      </c>
      <c r="O44" s="73" t="s">
        <v>304</v>
      </c>
      <c r="P44" s="75"/>
      <c r="Q44" s="75"/>
      <c r="R44" s="84">
        <v>0</v>
      </c>
      <c r="S44" s="133"/>
      <c r="T44" s="133"/>
      <c r="U44" s="133"/>
      <c r="V44" s="133"/>
      <c r="W44" s="75"/>
      <c r="X44" s="84">
        <v>4</v>
      </c>
      <c r="Y44" s="75">
        <v>744.391</v>
      </c>
      <c r="Z44" s="75">
        <v>568.775</v>
      </c>
      <c r="AA44" s="75">
        <v>797.1179999999998</v>
      </c>
      <c r="AB44" s="75">
        <f t="shared" si="7"/>
        <v>140.14645510087468</v>
      </c>
    </row>
    <row r="45" spans="1:28" s="73" customFormat="1" ht="11.25" customHeight="1">
      <c r="A45" s="73" t="s">
        <v>309</v>
      </c>
      <c r="B45" s="75"/>
      <c r="C45" s="75"/>
      <c r="D45" s="84">
        <v>4</v>
      </c>
      <c r="E45" s="75">
        <v>57.914</v>
      </c>
      <c r="F45" s="75">
        <v>51.823</v>
      </c>
      <c r="G45" s="75">
        <v>36.104</v>
      </c>
      <c r="H45" s="75">
        <f t="shared" si="8"/>
        <v>69.66790807170561</v>
      </c>
      <c r="I45" s="75"/>
      <c r="J45" s="84">
        <v>1</v>
      </c>
      <c r="K45" s="75">
        <v>174.921</v>
      </c>
      <c r="L45" s="75">
        <v>115.408</v>
      </c>
      <c r="M45" s="75">
        <v>0</v>
      </c>
      <c r="N45" s="75">
        <f t="shared" si="9"/>
      </c>
      <c r="O45" s="73" t="s">
        <v>209</v>
      </c>
      <c r="P45" s="75"/>
      <c r="Q45" s="75"/>
      <c r="R45" s="84">
        <v>0</v>
      </c>
      <c r="S45" s="133"/>
      <c r="T45" s="133"/>
      <c r="U45" s="133"/>
      <c r="V45" s="133"/>
      <c r="W45" s="75"/>
      <c r="X45" s="84">
        <v>3</v>
      </c>
      <c r="Y45" s="75">
        <v>182.826</v>
      </c>
      <c r="Z45" s="75">
        <v>180.03199999999998</v>
      </c>
      <c r="AA45" s="75">
        <v>181.819</v>
      </c>
      <c r="AB45" s="75">
        <f t="shared" si="7"/>
        <v>100.99260131532172</v>
      </c>
    </row>
    <row r="46" spans="1:28" s="73" customFormat="1" ht="11.25" customHeight="1">
      <c r="A46" s="73" t="s">
        <v>164</v>
      </c>
      <c r="B46" s="75"/>
      <c r="C46" s="75"/>
      <c r="D46" s="84">
        <v>4</v>
      </c>
      <c r="E46" s="75">
        <v>631.157</v>
      </c>
      <c r="F46" s="75">
        <v>879.838</v>
      </c>
      <c r="G46" s="75">
        <v>778.783</v>
      </c>
      <c r="H46" s="75">
        <f t="shared" si="8"/>
        <v>88.51436287134678</v>
      </c>
      <c r="I46" s="75"/>
      <c r="J46" s="84">
        <v>11</v>
      </c>
      <c r="K46" s="75">
        <v>759.9949999999999</v>
      </c>
      <c r="L46" s="75">
        <v>793.815</v>
      </c>
      <c r="M46" s="75">
        <v>0</v>
      </c>
      <c r="N46" s="75">
        <f t="shared" si="9"/>
      </c>
      <c r="O46" s="73" t="s">
        <v>210</v>
      </c>
      <c r="P46" s="75"/>
      <c r="Q46" s="75"/>
      <c r="R46" s="84">
        <v>0</v>
      </c>
      <c r="S46" s="133"/>
      <c r="T46" s="133"/>
      <c r="U46" s="133"/>
      <c r="V46" s="133"/>
      <c r="W46" s="75"/>
      <c r="X46" s="84">
        <v>2</v>
      </c>
      <c r="Y46" s="75">
        <v>409.106</v>
      </c>
      <c r="Z46" s="75">
        <v>345.416</v>
      </c>
      <c r="AA46" s="75">
        <v>351.59000000000003</v>
      </c>
      <c r="AB46" s="75">
        <f t="shared" si="7"/>
        <v>101.78740996363805</v>
      </c>
    </row>
    <row r="47" spans="1:28" s="73" customFormat="1" ht="11.25" customHeight="1">
      <c r="A47" s="73" t="s">
        <v>165</v>
      </c>
      <c r="B47" s="75"/>
      <c r="C47" s="75"/>
      <c r="D47" s="84">
        <v>11</v>
      </c>
      <c r="E47" s="75">
        <v>1.57</v>
      </c>
      <c r="F47" s="75">
        <v>1.304</v>
      </c>
      <c r="G47" s="75">
        <v>0</v>
      </c>
      <c r="H47" s="75">
        <f t="shared" si="8"/>
      </c>
      <c r="I47" s="75"/>
      <c r="J47" s="84">
        <v>11</v>
      </c>
      <c r="K47" s="75">
        <v>4.658</v>
      </c>
      <c r="L47" s="75">
        <v>3.477</v>
      </c>
      <c r="M47" s="75">
        <v>0</v>
      </c>
      <c r="N47" s="75">
        <f t="shared" si="9"/>
      </c>
      <c r="O47" s="73" t="s">
        <v>211</v>
      </c>
      <c r="P47" s="75"/>
      <c r="Q47" s="75"/>
      <c r="R47" s="84">
        <v>0</v>
      </c>
      <c r="S47" s="75">
        <v>0</v>
      </c>
      <c r="T47" s="75">
        <v>0</v>
      </c>
      <c r="U47" s="75">
        <v>0</v>
      </c>
      <c r="V47" s="75">
        <f aca="true" t="shared" si="10" ref="V47:V55">IF(AND(T47&gt;0,U47&gt;0),U47*100/T47,"")</f>
      </c>
      <c r="W47" s="75"/>
      <c r="X47" s="84">
        <v>10</v>
      </c>
      <c r="Y47" s="75">
        <v>60.12999999999999</v>
      </c>
      <c r="Z47" s="75">
        <v>51.554</v>
      </c>
      <c r="AA47" s="75">
        <v>0</v>
      </c>
      <c r="AB47" s="75">
        <f t="shared" si="7"/>
      </c>
    </row>
    <row r="48" spans="1:28" s="73" customFormat="1" ht="11.25" customHeight="1">
      <c r="A48" s="73" t="s">
        <v>166</v>
      </c>
      <c r="B48" s="75"/>
      <c r="C48" s="75"/>
      <c r="D48" s="84">
        <v>2</v>
      </c>
      <c r="E48" s="75">
        <v>92.098</v>
      </c>
      <c r="F48" s="75">
        <v>123.674</v>
      </c>
      <c r="G48" s="75">
        <v>115.728</v>
      </c>
      <c r="H48" s="75">
        <f t="shared" si="8"/>
        <v>93.57504406746769</v>
      </c>
      <c r="I48" s="75"/>
      <c r="J48" s="84">
        <v>4</v>
      </c>
      <c r="K48" s="75">
        <v>237.08100000000002</v>
      </c>
      <c r="L48" s="75">
        <v>267.157</v>
      </c>
      <c r="M48" s="75">
        <v>213.177</v>
      </c>
      <c r="N48" s="75">
        <f t="shared" si="9"/>
        <v>79.79465258256381</v>
      </c>
      <c r="O48" s="73" t="s">
        <v>212</v>
      </c>
      <c r="P48" s="75"/>
      <c r="Q48" s="75"/>
      <c r="R48" s="84">
        <v>0</v>
      </c>
      <c r="S48" s="75">
        <v>0</v>
      </c>
      <c r="T48" s="75">
        <v>0</v>
      </c>
      <c r="U48" s="75">
        <v>0</v>
      </c>
      <c r="V48" s="75">
        <f t="shared" si="10"/>
      </c>
      <c r="W48" s="75"/>
      <c r="X48" s="84">
        <v>12</v>
      </c>
      <c r="Y48" s="75">
        <v>28.654</v>
      </c>
      <c r="Z48" s="75">
        <v>27.022</v>
      </c>
      <c r="AA48" s="75">
        <v>0</v>
      </c>
      <c r="AB48" s="75">
        <f t="shared" si="7"/>
      </c>
    </row>
    <row r="49" spans="1:28" s="73" customFormat="1" ht="11.25" customHeight="1">
      <c r="A49" s="73" t="s">
        <v>310</v>
      </c>
      <c r="B49" s="75"/>
      <c r="C49" s="75"/>
      <c r="D49" s="84">
        <v>10</v>
      </c>
      <c r="E49" s="75">
        <v>7.887</v>
      </c>
      <c r="F49" s="75">
        <v>6.115</v>
      </c>
      <c r="G49" s="75">
        <v>0</v>
      </c>
      <c r="H49" s="75">
        <f t="shared" si="8"/>
      </c>
      <c r="I49" s="75"/>
      <c r="J49" s="84">
        <v>11</v>
      </c>
      <c r="K49" s="75">
        <v>26.022000000000002</v>
      </c>
      <c r="L49" s="75">
        <v>18.386000000000003</v>
      </c>
      <c r="M49" s="75">
        <v>0</v>
      </c>
      <c r="N49" s="75">
        <f t="shared" si="9"/>
      </c>
      <c r="O49" s="73" t="s">
        <v>213</v>
      </c>
      <c r="P49" s="75"/>
      <c r="Q49" s="75"/>
      <c r="R49" s="84">
        <v>0</v>
      </c>
      <c r="S49" s="75">
        <v>0</v>
      </c>
      <c r="T49" s="75">
        <v>0</v>
      </c>
      <c r="U49" s="75">
        <v>0</v>
      </c>
      <c r="V49" s="75">
        <f t="shared" si="10"/>
      </c>
      <c r="W49" s="75"/>
      <c r="X49" s="84">
        <v>3</v>
      </c>
      <c r="Y49" s="75">
        <v>116.769</v>
      </c>
      <c r="Z49" s="75">
        <v>110.48700000000001</v>
      </c>
      <c r="AA49" s="75">
        <v>0</v>
      </c>
      <c r="AB49" s="75">
        <f t="shared" si="7"/>
      </c>
    </row>
    <row r="50" spans="2:28" s="73" customFormat="1" ht="11.25" customHeight="1">
      <c r="B50" s="75"/>
      <c r="C50" s="75"/>
      <c r="D50" s="84"/>
      <c r="E50" s="75"/>
      <c r="F50" s="75"/>
      <c r="G50" s="75"/>
      <c r="H50" s="75"/>
      <c r="I50" s="75"/>
      <c r="J50" s="84"/>
      <c r="K50" s="75"/>
      <c r="L50" s="75"/>
      <c r="M50" s="75"/>
      <c r="N50" s="75"/>
      <c r="O50" s="73" t="s">
        <v>214</v>
      </c>
      <c r="P50" s="75"/>
      <c r="Q50" s="75"/>
      <c r="R50" s="84">
        <v>0</v>
      </c>
      <c r="S50" s="75">
        <v>0</v>
      </c>
      <c r="T50" s="75">
        <v>0</v>
      </c>
      <c r="U50" s="75">
        <v>0</v>
      </c>
      <c r="V50" s="75">
        <f t="shared" si="10"/>
      </c>
      <c r="W50" s="75"/>
      <c r="X50" s="84">
        <v>10</v>
      </c>
      <c r="Y50" s="75">
        <v>452.684</v>
      </c>
      <c r="Z50" s="75">
        <v>345.88</v>
      </c>
      <c r="AA50" s="75">
        <v>0</v>
      </c>
      <c r="AB50" s="75">
        <f t="shared" si="7"/>
      </c>
    </row>
    <row r="51" spans="1:28" s="73" customFormat="1" ht="11.25" customHeight="1">
      <c r="A51" s="73" t="s">
        <v>167</v>
      </c>
      <c r="B51" s="75"/>
      <c r="C51" s="75"/>
      <c r="D51" s="84"/>
      <c r="E51" s="75"/>
      <c r="F51" s="75"/>
      <c r="G51" s="75"/>
      <c r="H51" s="75"/>
      <c r="I51" s="75"/>
      <c r="J51" s="84"/>
      <c r="K51" s="75"/>
      <c r="L51" s="75"/>
      <c r="M51" s="75"/>
      <c r="N51" s="75"/>
      <c r="O51" s="73" t="s">
        <v>305</v>
      </c>
      <c r="P51" s="75"/>
      <c r="Q51" s="75"/>
      <c r="R51" s="84">
        <v>0</v>
      </c>
      <c r="S51" s="75">
        <v>0</v>
      </c>
      <c r="T51" s="75">
        <v>0</v>
      </c>
      <c r="U51" s="75">
        <v>0</v>
      </c>
      <c r="V51" s="75">
        <f t="shared" si="10"/>
      </c>
      <c r="W51" s="75"/>
      <c r="X51" s="84">
        <v>11</v>
      </c>
      <c r="Y51" s="75">
        <v>18.883000000000003</v>
      </c>
      <c r="Z51" s="75">
        <v>17.193</v>
      </c>
      <c r="AA51" s="75">
        <v>0</v>
      </c>
      <c r="AB51" s="75">
        <f t="shared" si="7"/>
      </c>
    </row>
    <row r="52" spans="1:28" s="73" customFormat="1" ht="11.25" customHeight="1">
      <c r="A52" s="73" t="s">
        <v>311</v>
      </c>
      <c r="B52" s="75"/>
      <c r="C52" s="75"/>
      <c r="D52" s="84">
        <v>11</v>
      </c>
      <c r="E52" s="75">
        <v>118.251</v>
      </c>
      <c r="F52" s="75">
        <v>110.224</v>
      </c>
      <c r="G52" s="75">
        <v>0</v>
      </c>
      <c r="H52" s="75">
        <f>IF(AND(F52&gt;0,G52&gt;0),G52*100/F52,"")</f>
      </c>
      <c r="I52" s="75"/>
      <c r="J52" s="84">
        <v>11</v>
      </c>
      <c r="K52" s="75">
        <v>4418.247000000001</v>
      </c>
      <c r="L52" s="75">
        <v>3804.6800000000007</v>
      </c>
      <c r="M52" s="75">
        <v>0</v>
      </c>
      <c r="N52" s="75">
        <f>IF(AND(L52&gt;0,M52&gt;0),M52*100/L52,"")</f>
      </c>
      <c r="O52" s="73" t="s">
        <v>215</v>
      </c>
      <c r="P52" s="75"/>
      <c r="Q52" s="75"/>
      <c r="R52" s="84">
        <v>0</v>
      </c>
      <c r="S52" s="75">
        <v>0</v>
      </c>
      <c r="T52" s="75">
        <v>0</v>
      </c>
      <c r="U52" s="75">
        <v>0</v>
      </c>
      <c r="V52" s="75">
        <f t="shared" si="10"/>
      </c>
      <c r="W52" s="75"/>
      <c r="X52" s="84">
        <v>12</v>
      </c>
      <c r="Y52" s="75">
        <v>187.68499999999997</v>
      </c>
      <c r="Z52" s="75">
        <v>113.46200000000002</v>
      </c>
      <c r="AA52" s="75">
        <v>0</v>
      </c>
      <c r="AB52" s="75">
        <f t="shared" si="7"/>
      </c>
    </row>
    <row r="53" spans="1:28" s="73" customFormat="1" ht="11.25" customHeight="1">
      <c r="A53" s="73" t="s">
        <v>312</v>
      </c>
      <c r="B53" s="75"/>
      <c r="C53" s="75"/>
      <c r="D53" s="84">
        <v>3</v>
      </c>
      <c r="E53" s="75">
        <v>243.884</v>
      </c>
      <c r="F53" s="75">
        <v>219.223</v>
      </c>
      <c r="G53" s="75">
        <v>220.606</v>
      </c>
      <c r="H53" s="75">
        <f>IF(AND(F53&gt;0,G53&gt;0),G53*100/F53,"")</f>
        <v>100.63086446221426</v>
      </c>
      <c r="I53" s="75"/>
      <c r="J53" s="84">
        <v>11</v>
      </c>
      <c r="K53" s="75">
        <v>9299.827</v>
      </c>
      <c r="L53" s="75">
        <v>7637.927</v>
      </c>
      <c r="M53" s="75">
        <v>0</v>
      </c>
      <c r="N53" s="75">
        <f>IF(AND(L53&gt;0,M53&gt;0),M53*100/L53,"")</f>
      </c>
      <c r="O53" s="73" t="s">
        <v>216</v>
      </c>
      <c r="P53" s="75"/>
      <c r="Q53" s="75"/>
      <c r="R53" s="84">
        <v>0</v>
      </c>
      <c r="S53" s="75">
        <v>0</v>
      </c>
      <c r="T53" s="75">
        <v>0</v>
      </c>
      <c r="U53" s="75">
        <v>0</v>
      </c>
      <c r="V53" s="75">
        <f t="shared" si="10"/>
      </c>
      <c r="W53" s="75"/>
      <c r="X53" s="84">
        <v>4</v>
      </c>
      <c r="Y53" s="75">
        <v>48.830999999999996</v>
      </c>
      <c r="Z53" s="75">
        <v>45.54500000000001</v>
      </c>
      <c r="AA53" s="75">
        <v>40.518</v>
      </c>
      <c r="AB53" s="75">
        <f t="shared" si="7"/>
        <v>88.96256449665165</v>
      </c>
    </row>
    <row r="54" spans="1:28" s="73" customFormat="1" ht="11.25" customHeight="1">
      <c r="A54" s="73" t="s">
        <v>313</v>
      </c>
      <c r="B54" s="75"/>
      <c r="C54" s="75"/>
      <c r="D54" s="84">
        <v>2</v>
      </c>
      <c r="E54" s="75">
        <v>163.85</v>
      </c>
      <c r="F54" s="75">
        <v>146.065</v>
      </c>
      <c r="G54" s="75">
        <v>167.157</v>
      </c>
      <c r="H54" s="75">
        <f>IF(AND(F54&gt;0,G54&gt;0),G54*100/F54,"")</f>
        <v>114.44014651011537</v>
      </c>
      <c r="I54" s="75"/>
      <c r="J54" s="84">
        <v>11</v>
      </c>
      <c r="K54" s="75">
        <v>2197.2870000000003</v>
      </c>
      <c r="L54" s="75">
        <v>1546.252</v>
      </c>
      <c r="M54" s="75">
        <v>0</v>
      </c>
      <c r="N54" s="75">
        <f>IF(AND(L54&gt;0,M54&gt;0),M54*100/L54,"")</f>
      </c>
      <c r="O54" s="73" t="s">
        <v>306</v>
      </c>
      <c r="P54" s="75"/>
      <c r="Q54" s="75"/>
      <c r="R54" s="84">
        <v>0</v>
      </c>
      <c r="S54" s="75">
        <v>0</v>
      </c>
      <c r="T54" s="75">
        <v>0</v>
      </c>
      <c r="U54" s="75">
        <v>0</v>
      </c>
      <c r="V54" s="75">
        <f t="shared" si="10"/>
      </c>
      <c r="W54" s="75"/>
      <c r="X54" s="84">
        <v>4</v>
      </c>
      <c r="Y54" s="75">
        <v>371.46</v>
      </c>
      <c r="Z54" s="75">
        <v>199.511</v>
      </c>
      <c r="AA54" s="75">
        <v>282.471</v>
      </c>
      <c r="AB54" s="75">
        <f t="shared" si="7"/>
        <v>141.58166717624593</v>
      </c>
    </row>
    <row r="55" spans="2:28" s="73" customFormat="1" ht="11.25" customHeight="1">
      <c r="B55" s="75"/>
      <c r="C55" s="75"/>
      <c r="D55" s="84"/>
      <c r="E55" s="75"/>
      <c r="F55" s="75"/>
      <c r="G55" s="75"/>
      <c r="H55" s="75"/>
      <c r="I55" s="75"/>
      <c r="J55" s="84"/>
      <c r="K55" s="75"/>
      <c r="L55" s="75"/>
      <c r="M55" s="75"/>
      <c r="N55" s="75"/>
      <c r="O55" s="73" t="s">
        <v>307</v>
      </c>
      <c r="P55" s="75"/>
      <c r="Q55" s="75"/>
      <c r="R55" s="84">
        <v>0</v>
      </c>
      <c r="S55" s="75">
        <v>0</v>
      </c>
      <c r="T55" s="75">
        <v>0</v>
      </c>
      <c r="U55" s="75">
        <v>0</v>
      </c>
      <c r="V55" s="75">
        <f t="shared" si="10"/>
      </c>
      <c r="W55" s="75"/>
      <c r="X55" s="84">
        <v>11</v>
      </c>
      <c r="Y55" s="75">
        <v>7.854</v>
      </c>
      <c r="Z55" s="75">
        <v>8.912</v>
      </c>
      <c r="AA55" s="75">
        <v>0</v>
      </c>
      <c r="AB55" s="75">
        <f t="shared" si="7"/>
      </c>
    </row>
    <row r="56" spans="1:29" s="73" customFormat="1" ht="11.25" customHeight="1">
      <c r="A56" s="73" t="s">
        <v>132</v>
      </c>
      <c r="B56" s="75"/>
      <c r="C56" s="75"/>
      <c r="D56" s="84"/>
      <c r="E56" s="75"/>
      <c r="F56" s="75"/>
      <c r="G56" s="75"/>
      <c r="H56" s="75"/>
      <c r="I56" s="75"/>
      <c r="J56" s="84"/>
      <c r="K56" s="75"/>
      <c r="L56" s="75"/>
      <c r="M56" s="75"/>
      <c r="N56" s="75"/>
      <c r="P56" s="75"/>
      <c r="Q56" s="75"/>
      <c r="R56" s="84"/>
      <c r="S56" s="75"/>
      <c r="T56" s="75"/>
      <c r="U56" s="75"/>
      <c r="V56" s="75"/>
      <c r="W56" s="75"/>
      <c r="X56" s="84"/>
      <c r="Y56" s="75"/>
      <c r="Z56" s="75"/>
      <c r="AA56" s="75"/>
      <c r="AB56" s="75"/>
      <c r="AC56" s="75"/>
    </row>
    <row r="57" spans="1:28" s="73" customFormat="1" ht="11.25" customHeight="1">
      <c r="A57" s="73" t="s">
        <v>168</v>
      </c>
      <c r="B57" s="75"/>
      <c r="C57" s="75"/>
      <c r="D57" s="84">
        <v>11</v>
      </c>
      <c r="E57" s="75">
        <v>4.713</v>
      </c>
      <c r="F57" s="75">
        <v>5.997</v>
      </c>
      <c r="G57" s="75">
        <v>0</v>
      </c>
      <c r="H57" s="75">
        <f aca="true" t="shared" si="11" ref="H57:H78">IF(AND(F57&gt;0,G57&gt;0),G57*100/F57,"")</f>
      </c>
      <c r="I57" s="75"/>
      <c r="J57" s="84">
        <v>11</v>
      </c>
      <c r="K57" s="75">
        <v>162.59599999999995</v>
      </c>
      <c r="L57" s="75">
        <v>189.33</v>
      </c>
      <c r="M57" s="75">
        <v>0</v>
      </c>
      <c r="N57" s="75">
        <f aca="true" t="shared" si="12" ref="N57:N78">IF(AND(L57&gt;0,M57&gt;0),M57*100/L57,"")</f>
      </c>
      <c r="O57" s="73" t="s">
        <v>217</v>
      </c>
      <c r="P57" s="75"/>
      <c r="Q57" s="75"/>
      <c r="R57" s="84"/>
      <c r="S57" s="75"/>
      <c r="T57" s="75"/>
      <c r="U57" s="75"/>
      <c r="V57" s="75"/>
      <c r="W57" s="75"/>
      <c r="X57" s="84"/>
      <c r="Y57" s="75"/>
      <c r="Z57" s="75"/>
      <c r="AA57" s="75"/>
      <c r="AB57" s="75"/>
    </row>
    <row r="58" spans="1:28" s="73" customFormat="1" ht="11.25" customHeight="1">
      <c r="A58" s="73" t="s">
        <v>169</v>
      </c>
      <c r="B58" s="75"/>
      <c r="C58" s="75"/>
      <c r="D58" s="84">
        <v>7</v>
      </c>
      <c r="E58" s="75">
        <v>13.52</v>
      </c>
      <c r="F58" s="75">
        <v>12.889</v>
      </c>
      <c r="G58" s="75">
        <v>0</v>
      </c>
      <c r="H58" s="75">
        <f t="shared" si="11"/>
      </c>
      <c r="I58" s="75"/>
      <c r="J58" s="84">
        <v>4</v>
      </c>
      <c r="K58" s="75">
        <v>62.17400000000001</v>
      </c>
      <c r="L58" s="75">
        <v>60.487</v>
      </c>
      <c r="M58" s="75">
        <v>45.779</v>
      </c>
      <c r="N58" s="75">
        <f t="shared" si="12"/>
        <v>75.68403127944849</v>
      </c>
      <c r="O58" s="73" t="s">
        <v>218</v>
      </c>
      <c r="P58" s="75"/>
      <c r="Q58" s="75"/>
      <c r="R58" s="84">
        <v>0</v>
      </c>
      <c r="S58" s="75">
        <v>0</v>
      </c>
      <c r="T58" s="75">
        <v>0</v>
      </c>
      <c r="U58" s="75">
        <v>0</v>
      </c>
      <c r="V58" s="75">
        <f>IF(AND(T58&gt;0,U58&gt;0),U58*100/T58,"")</f>
      </c>
      <c r="W58" s="75"/>
      <c r="X58" s="84">
        <v>11</v>
      </c>
      <c r="Y58" s="75">
        <v>304.61</v>
      </c>
      <c r="Z58" s="75">
        <v>302.49500000000006</v>
      </c>
      <c r="AA58" s="75">
        <v>0</v>
      </c>
      <c r="AB58" s="75"/>
    </row>
    <row r="59" spans="1:28" s="73" customFormat="1" ht="11.25" customHeight="1">
      <c r="A59" s="73" t="s">
        <v>170</v>
      </c>
      <c r="B59" s="75"/>
      <c r="C59" s="75"/>
      <c r="D59" s="84">
        <v>2</v>
      </c>
      <c r="E59" s="75">
        <v>34.15</v>
      </c>
      <c r="F59" s="75">
        <v>30.853</v>
      </c>
      <c r="G59" s="75">
        <v>33.157</v>
      </c>
      <c r="H59" s="75">
        <f t="shared" si="11"/>
        <v>107.46766927041129</v>
      </c>
      <c r="I59" s="75"/>
      <c r="J59" s="84">
        <v>1</v>
      </c>
      <c r="K59" s="75">
        <v>1063.775</v>
      </c>
      <c r="L59" s="75">
        <v>932.528</v>
      </c>
      <c r="M59" s="75">
        <v>0</v>
      </c>
      <c r="N59" s="75">
        <f t="shared" si="12"/>
      </c>
      <c r="O59" s="73" t="s">
        <v>340</v>
      </c>
      <c r="P59" s="75"/>
      <c r="Q59" s="75"/>
      <c r="R59" s="84">
        <v>0</v>
      </c>
      <c r="S59" s="75">
        <v>0</v>
      </c>
      <c r="T59" s="75">
        <v>0</v>
      </c>
      <c r="U59" s="75">
        <v>0</v>
      </c>
      <c r="V59" s="75">
        <f>IF(AND(T59&gt;0,U59&gt;0),U59*100/T59,"")</f>
      </c>
      <c r="W59" s="75"/>
      <c r="X59" s="84">
        <v>3</v>
      </c>
      <c r="Y59" s="75">
        <v>5410.111191</v>
      </c>
      <c r="Z59" s="75">
        <v>5608.932</v>
      </c>
      <c r="AA59" s="75">
        <v>0</v>
      </c>
      <c r="AB59" s="75">
        <f>IF(AND(Z59&gt;0,AA59&gt;0),AA59*100/Z59,"")</f>
      </c>
    </row>
    <row r="60" spans="1:28" s="73" customFormat="1" ht="11.25" customHeight="1">
      <c r="A60" s="73" t="s">
        <v>171</v>
      </c>
      <c r="B60" s="75"/>
      <c r="C60" s="75"/>
      <c r="D60" s="84">
        <v>4</v>
      </c>
      <c r="E60" s="75">
        <v>23.986</v>
      </c>
      <c r="F60" s="75">
        <v>21.413</v>
      </c>
      <c r="G60" s="75">
        <v>20.16</v>
      </c>
      <c r="H60" s="75">
        <f t="shared" si="11"/>
        <v>94.14841451454724</v>
      </c>
      <c r="I60" s="75"/>
      <c r="J60" s="84">
        <v>11</v>
      </c>
      <c r="K60" s="75">
        <v>1382.2779999999998</v>
      </c>
      <c r="L60" s="75">
        <v>997.3969999999999</v>
      </c>
      <c r="M60" s="75">
        <v>0</v>
      </c>
      <c r="N60" s="75">
        <f t="shared" si="12"/>
      </c>
      <c r="O60" s="73" t="s">
        <v>338</v>
      </c>
      <c r="P60" s="75"/>
      <c r="Q60" s="75"/>
      <c r="R60" s="84">
        <v>0</v>
      </c>
      <c r="S60" s="75">
        <v>0</v>
      </c>
      <c r="T60" s="75">
        <v>0</v>
      </c>
      <c r="U60" s="75">
        <v>0</v>
      </c>
      <c r="V60" s="75">
        <f>IF(AND(T60&gt;0,U60&gt;0),U60*100/T60,"")</f>
      </c>
      <c r="W60" s="75"/>
      <c r="X60" s="84">
        <v>3</v>
      </c>
      <c r="Y60" s="75">
        <v>40047.578</v>
      </c>
      <c r="Z60" s="75">
        <v>41058.03999999999</v>
      </c>
      <c r="AA60" s="75">
        <v>0</v>
      </c>
      <c r="AB60" s="75">
        <f>IF(AND(Z60&gt;0,AA60&gt;0),AA60*100/Z60,"")</f>
      </c>
    </row>
    <row r="61" spans="1:28" s="73" customFormat="1" ht="11.25" customHeight="1">
      <c r="A61" s="73" t="s">
        <v>172</v>
      </c>
      <c r="B61" s="75"/>
      <c r="C61" s="75"/>
      <c r="D61" s="84">
        <v>4</v>
      </c>
      <c r="E61" s="75">
        <v>19.26</v>
      </c>
      <c r="F61" s="75">
        <v>16.083</v>
      </c>
      <c r="G61" s="75">
        <v>15.555</v>
      </c>
      <c r="H61" s="75">
        <f t="shared" si="11"/>
        <v>96.71703040477524</v>
      </c>
      <c r="I61" s="75"/>
      <c r="J61" s="84">
        <v>11</v>
      </c>
      <c r="K61" s="75">
        <v>652.603</v>
      </c>
      <c r="L61" s="75">
        <v>527.9469999999999</v>
      </c>
      <c r="M61" s="75">
        <v>0</v>
      </c>
      <c r="N61" s="75">
        <f t="shared" si="12"/>
      </c>
      <c r="O61" s="73" t="s">
        <v>339</v>
      </c>
      <c r="P61" s="75"/>
      <c r="Q61" s="75"/>
      <c r="R61" s="84">
        <v>0</v>
      </c>
      <c r="S61" s="75">
        <v>0</v>
      </c>
      <c r="T61" s="75">
        <v>0</v>
      </c>
      <c r="U61" s="75">
        <v>0</v>
      </c>
      <c r="V61" s="75">
        <f>IF(AND(T61&gt;0,U61&gt;0),U61*100/T61,"")</f>
      </c>
      <c r="W61" s="75"/>
      <c r="X61" s="84">
        <v>11</v>
      </c>
      <c r="Y61" s="75">
        <v>0.8</v>
      </c>
      <c r="Z61" s="75">
        <v>0.262</v>
      </c>
      <c r="AA61" s="75">
        <v>0</v>
      </c>
      <c r="AB61" s="75">
        <f>IF(AND(Z61&gt;0,AA61&gt;0),AA61*100/Z61,"")</f>
      </c>
    </row>
    <row r="62" spans="1:28" s="73" customFormat="1" ht="11.25" customHeight="1">
      <c r="A62" s="73" t="s">
        <v>173</v>
      </c>
      <c r="B62" s="75"/>
      <c r="C62" s="75"/>
      <c r="D62" s="84">
        <v>2</v>
      </c>
      <c r="E62" s="75">
        <v>9.595</v>
      </c>
      <c r="F62" s="75">
        <v>9.48994</v>
      </c>
      <c r="G62" s="75">
        <v>9.4</v>
      </c>
      <c r="H62" s="75">
        <f t="shared" si="11"/>
        <v>99.05225955063993</v>
      </c>
      <c r="I62" s="75"/>
      <c r="J62" s="84">
        <v>4</v>
      </c>
      <c r="K62" s="75">
        <v>823.93</v>
      </c>
      <c r="L62" s="75">
        <v>830.8360000000001</v>
      </c>
      <c r="M62" s="75">
        <v>799.554</v>
      </c>
      <c r="N62" s="75">
        <f t="shared" si="12"/>
        <v>96.2348766784299</v>
      </c>
      <c r="P62" s="75"/>
      <c r="Q62" s="75"/>
      <c r="R62" s="84"/>
      <c r="S62" s="75"/>
      <c r="T62" s="75"/>
      <c r="U62" s="75"/>
      <c r="V62" s="75"/>
      <c r="W62" s="75"/>
      <c r="X62" s="84"/>
      <c r="Y62" s="75"/>
      <c r="Z62" s="75"/>
      <c r="AA62" s="75"/>
      <c r="AB62" s="75"/>
    </row>
    <row r="63" spans="1:28" s="73" customFormat="1" ht="11.25" customHeight="1">
      <c r="A63" s="73" t="s">
        <v>174</v>
      </c>
      <c r="B63" s="75"/>
      <c r="C63" s="75"/>
      <c r="D63" s="84">
        <v>4</v>
      </c>
      <c r="E63" s="75">
        <v>42.098</v>
      </c>
      <c r="F63" s="75">
        <v>31.474</v>
      </c>
      <c r="G63" s="75">
        <v>29.502</v>
      </c>
      <c r="H63" s="75">
        <f t="shared" si="11"/>
        <v>93.73451102497299</v>
      </c>
      <c r="I63" s="75"/>
      <c r="J63" s="84">
        <v>9</v>
      </c>
      <c r="K63" s="75">
        <v>3562.768</v>
      </c>
      <c r="L63" s="75">
        <v>2516.5200000000004</v>
      </c>
      <c r="M63" s="75">
        <v>0</v>
      </c>
      <c r="N63" s="75">
        <f t="shared" si="12"/>
      </c>
      <c r="O63" s="73" t="s">
        <v>219</v>
      </c>
      <c r="P63" s="75"/>
      <c r="Q63" s="75"/>
      <c r="R63" s="84"/>
      <c r="S63" s="75"/>
      <c r="T63" s="75"/>
      <c r="U63" s="75"/>
      <c r="V63" s="75"/>
      <c r="W63" s="75"/>
      <c r="X63" s="84"/>
      <c r="Y63" s="75"/>
      <c r="Z63" s="75"/>
      <c r="AA63" s="75"/>
      <c r="AB63" s="75"/>
    </row>
    <row r="64" spans="1:28" s="73" customFormat="1" ht="11.25" customHeight="1">
      <c r="A64" s="73" t="s">
        <v>175</v>
      </c>
      <c r="B64" s="75"/>
      <c r="C64" s="75"/>
      <c r="D64" s="84">
        <v>12</v>
      </c>
      <c r="E64" s="75">
        <v>4.413</v>
      </c>
      <c r="F64" s="75">
        <v>4.393</v>
      </c>
      <c r="G64" s="75">
        <v>0</v>
      </c>
      <c r="H64" s="75">
        <f t="shared" si="11"/>
      </c>
      <c r="I64" s="75"/>
      <c r="J64" s="84">
        <v>12</v>
      </c>
      <c r="K64" s="75">
        <v>367.68199999999996</v>
      </c>
      <c r="L64" s="75">
        <v>379.271</v>
      </c>
      <c r="M64" s="75">
        <v>0</v>
      </c>
      <c r="N64" s="75">
        <f t="shared" si="12"/>
      </c>
      <c r="O64" s="73" t="s">
        <v>220</v>
      </c>
      <c r="P64" s="75"/>
      <c r="Q64" s="75"/>
      <c r="R64" s="84">
        <v>0</v>
      </c>
      <c r="S64" s="75">
        <v>0</v>
      </c>
      <c r="T64" s="75">
        <v>0</v>
      </c>
      <c r="U64" s="75">
        <v>0</v>
      </c>
      <c r="V64" s="75">
        <f>IF(AND(T64&gt;0,U64&gt;0),U64*100/T64,"")</f>
      </c>
      <c r="W64" s="75"/>
      <c r="X64" s="84">
        <v>11</v>
      </c>
      <c r="Y64" s="75">
        <v>666.039</v>
      </c>
      <c r="Z64" s="138">
        <v>404.95799999999997</v>
      </c>
      <c r="AA64" s="75">
        <v>0</v>
      </c>
      <c r="AB64" s="75">
        <f>IF(AND(Z64&gt;0,AA64&gt;0),AA64*100/Z64,"")</f>
      </c>
    </row>
    <row r="65" spans="1:28" s="73" customFormat="1" ht="11.25" customHeight="1">
      <c r="A65" s="73" t="s">
        <v>176</v>
      </c>
      <c r="B65" s="75"/>
      <c r="C65" s="75"/>
      <c r="D65" s="84">
        <v>12</v>
      </c>
      <c r="E65" s="75">
        <v>56.106</v>
      </c>
      <c r="F65" s="75">
        <v>45.357</v>
      </c>
      <c r="G65" s="75"/>
      <c r="H65" s="75"/>
      <c r="I65" s="75"/>
      <c r="J65" s="84">
        <v>12</v>
      </c>
      <c r="K65" s="75">
        <v>4754.38</v>
      </c>
      <c r="L65" s="75">
        <v>3726.633</v>
      </c>
      <c r="M65" s="75">
        <v>0</v>
      </c>
      <c r="N65" s="75">
        <f t="shared" si="12"/>
      </c>
      <c r="O65" s="73" t="s">
        <v>221</v>
      </c>
      <c r="P65" s="75"/>
      <c r="Q65" s="75"/>
      <c r="R65" s="84">
        <v>0</v>
      </c>
      <c r="S65" s="75">
        <v>0</v>
      </c>
      <c r="T65" s="75">
        <v>0</v>
      </c>
      <c r="U65" s="75">
        <v>0</v>
      </c>
      <c r="V65" s="75">
        <f>IF(AND(T65&gt;0,U65&gt;0),U65*100/T65,"")</f>
      </c>
      <c r="W65" s="75"/>
      <c r="X65" s="84">
        <v>3</v>
      </c>
      <c r="Y65" s="75">
        <v>7529.313000000001</v>
      </c>
      <c r="Z65" s="138">
        <v>3658.8260000000005</v>
      </c>
      <c r="AA65" s="75">
        <v>0</v>
      </c>
      <c r="AB65" s="75">
        <f>IF(AND(Z65&gt;0,AA65&gt;0),AA65*100/Z65,"")</f>
      </c>
    </row>
    <row r="66" spans="1:28" s="73" customFormat="1" ht="11.25" customHeight="1">
      <c r="A66" s="73" t="s">
        <v>314</v>
      </c>
      <c r="B66" s="75"/>
      <c r="C66" s="75"/>
      <c r="D66" s="84">
        <v>4</v>
      </c>
      <c r="E66" s="75">
        <v>34.916</v>
      </c>
      <c r="F66" s="75">
        <v>24.617</v>
      </c>
      <c r="G66" s="75">
        <v>25.87</v>
      </c>
      <c r="H66" s="75">
        <f t="shared" si="11"/>
        <v>105.08997847016289</v>
      </c>
      <c r="I66" s="75"/>
      <c r="J66" s="84">
        <v>11</v>
      </c>
      <c r="K66" s="75">
        <v>3005.628</v>
      </c>
      <c r="L66" s="75">
        <v>1884.255</v>
      </c>
      <c r="M66" s="75">
        <v>0</v>
      </c>
      <c r="N66" s="75">
        <f t="shared" si="12"/>
      </c>
      <c r="O66" s="73" t="s">
        <v>222</v>
      </c>
      <c r="P66" s="75"/>
      <c r="Q66" s="75"/>
      <c r="R66" s="84">
        <v>0</v>
      </c>
      <c r="S66" s="75">
        <v>0</v>
      </c>
      <c r="T66" s="75">
        <v>0</v>
      </c>
      <c r="U66" s="75">
        <v>0</v>
      </c>
      <c r="V66" s="75">
        <f>IF(AND(T66&gt;0,U66&gt;0),U66*100/T66,"")</f>
      </c>
      <c r="W66" s="75"/>
      <c r="X66" s="84">
        <v>3</v>
      </c>
      <c r="Y66" s="75">
        <v>1489.3509999999999</v>
      </c>
      <c r="Z66" s="138">
        <v>675.0930000000001</v>
      </c>
      <c r="AA66" s="75">
        <v>0</v>
      </c>
      <c r="AB66" s="75">
        <f>IF(AND(Z66&gt;0,AA66&gt;0),AA66*100/Z66,"")</f>
      </c>
    </row>
    <row r="67" spans="1:28" s="73" customFormat="1" ht="11.25" customHeight="1">
      <c r="A67" s="73" t="s">
        <v>315</v>
      </c>
      <c r="B67" s="75"/>
      <c r="C67" s="75"/>
      <c r="D67" s="84">
        <v>11</v>
      </c>
      <c r="E67" s="75">
        <v>22.07</v>
      </c>
      <c r="F67" s="75">
        <v>22.523</v>
      </c>
      <c r="G67" s="75">
        <v>0</v>
      </c>
      <c r="H67" s="75">
        <f t="shared" si="11"/>
      </c>
      <c r="I67" s="75"/>
      <c r="J67" s="84">
        <v>11</v>
      </c>
      <c r="K67" s="75">
        <v>1508.1680000000001</v>
      </c>
      <c r="L67" s="75">
        <v>1571.9539999999997</v>
      </c>
      <c r="M67" s="75">
        <v>0</v>
      </c>
      <c r="N67" s="75">
        <f t="shared" si="12"/>
      </c>
      <c r="O67" s="77"/>
      <c r="P67" s="75"/>
      <c r="Q67" s="75"/>
      <c r="R67" s="83"/>
      <c r="S67" s="75"/>
      <c r="T67" s="75"/>
      <c r="U67" s="75"/>
      <c r="V67" s="75">
        <f>IF(AND(T67&gt;0,U67&gt;0),U67*100/T67,"")</f>
      </c>
      <c r="W67" s="75"/>
      <c r="X67" s="83"/>
      <c r="Y67" s="75"/>
      <c r="Z67" s="75"/>
      <c r="AA67" s="75"/>
      <c r="AB67" s="75"/>
    </row>
    <row r="68" spans="1:28" s="73" customFormat="1" ht="11.25" customHeight="1">
      <c r="A68" s="73" t="s">
        <v>177</v>
      </c>
      <c r="B68" s="75"/>
      <c r="C68" s="75"/>
      <c r="D68" s="84">
        <v>4</v>
      </c>
      <c r="E68" s="75">
        <v>2.247</v>
      </c>
      <c r="F68" s="75">
        <v>3.008</v>
      </c>
      <c r="G68" s="75">
        <v>2.768</v>
      </c>
      <c r="H68" s="75">
        <f t="shared" si="11"/>
        <v>92.02127659574467</v>
      </c>
      <c r="I68" s="75"/>
      <c r="J68" s="84">
        <v>11</v>
      </c>
      <c r="K68" s="75">
        <v>101.57</v>
      </c>
      <c r="L68" s="75">
        <v>86.54099999999998</v>
      </c>
      <c r="M68" s="75">
        <v>0</v>
      </c>
      <c r="N68" s="75">
        <f t="shared" si="12"/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:28" s="73" customFormat="1" ht="11.25" customHeight="1">
      <c r="A69" s="73" t="s">
        <v>178</v>
      </c>
      <c r="B69" s="75"/>
      <c r="C69" s="75"/>
      <c r="D69" s="84">
        <v>4</v>
      </c>
      <c r="E69" s="75">
        <v>7.22</v>
      </c>
      <c r="F69" s="75">
        <v>7.289</v>
      </c>
      <c r="G69" s="75">
        <v>7.451</v>
      </c>
      <c r="H69" s="75">
        <f t="shared" si="11"/>
        <v>102.22252709562353</v>
      </c>
      <c r="I69" s="75"/>
      <c r="J69" s="84">
        <v>4</v>
      </c>
      <c r="K69" s="75">
        <v>360.62100000000004</v>
      </c>
      <c r="L69" s="75">
        <v>325.19899999999996</v>
      </c>
      <c r="M69" s="75">
        <v>357.72499999999997</v>
      </c>
      <c r="N69" s="75">
        <f t="shared" si="12"/>
        <v>110.00187577452577</v>
      </c>
      <c r="O69" s="59" t="s">
        <v>124</v>
      </c>
      <c r="P69" s="60"/>
      <c r="Q69" s="60"/>
      <c r="R69" s="60"/>
      <c r="S69" s="60"/>
      <c r="T69" s="60"/>
      <c r="U69" s="60"/>
      <c r="V69" s="60"/>
      <c r="W69" s="60"/>
      <c r="X69" s="60" t="s">
        <v>125</v>
      </c>
      <c r="Y69" s="60"/>
      <c r="Z69" s="60"/>
      <c r="AA69" s="60" t="s">
        <v>131</v>
      </c>
      <c r="AB69" s="60"/>
    </row>
    <row r="70" spans="1:28" s="73" customFormat="1" ht="11.25" customHeight="1" thickBot="1">
      <c r="A70" s="73" t="s">
        <v>179</v>
      </c>
      <c r="B70" s="75"/>
      <c r="C70" s="75"/>
      <c r="D70" s="84">
        <v>1</v>
      </c>
      <c r="E70" s="75">
        <v>14.947</v>
      </c>
      <c r="F70" s="75">
        <v>15.065</v>
      </c>
      <c r="G70" s="75">
        <v>0</v>
      </c>
      <c r="H70" s="75">
        <f t="shared" si="11"/>
      </c>
      <c r="I70" s="75"/>
      <c r="J70" s="84">
        <v>3</v>
      </c>
      <c r="K70" s="75">
        <v>208.79700000000003</v>
      </c>
      <c r="L70" s="75">
        <v>190.898</v>
      </c>
      <c r="M70" s="75">
        <v>0</v>
      </c>
      <c r="N70" s="75">
        <f t="shared" si="12"/>
      </c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</row>
    <row r="71" spans="1:28" s="73" customFormat="1" ht="11.25" customHeight="1" thickBot="1">
      <c r="A71" s="73" t="s">
        <v>180</v>
      </c>
      <c r="B71" s="75"/>
      <c r="C71" s="75"/>
      <c r="D71" s="84">
        <v>1</v>
      </c>
      <c r="E71" s="75">
        <v>8.70792</v>
      </c>
      <c r="F71" s="75">
        <v>8.085</v>
      </c>
      <c r="G71" s="75">
        <v>0</v>
      </c>
      <c r="H71" s="75">
        <f t="shared" si="11"/>
      </c>
      <c r="I71" s="75"/>
      <c r="J71" s="84">
        <v>1</v>
      </c>
      <c r="K71" s="75">
        <v>206.91100000000003</v>
      </c>
      <c r="L71" s="75">
        <v>190.388</v>
      </c>
      <c r="M71" s="75">
        <v>0</v>
      </c>
      <c r="N71" s="75">
        <f t="shared" si="12"/>
      </c>
      <c r="O71" s="61"/>
      <c r="P71" s="62"/>
      <c r="Q71" s="60"/>
      <c r="R71" s="160" t="s">
        <v>126</v>
      </c>
      <c r="S71" s="161"/>
      <c r="T71" s="161"/>
      <c r="U71" s="161"/>
      <c r="V71" s="162"/>
      <c r="W71" s="60"/>
      <c r="X71" s="160" t="s">
        <v>127</v>
      </c>
      <c r="Y71" s="161"/>
      <c r="Z71" s="161"/>
      <c r="AA71" s="161"/>
      <c r="AB71" s="162"/>
    </row>
    <row r="72" spans="1:28" s="73" customFormat="1" ht="11.25" customHeight="1">
      <c r="A72" s="73" t="s">
        <v>181</v>
      </c>
      <c r="B72" s="75"/>
      <c r="C72" s="75"/>
      <c r="D72" s="84">
        <v>1</v>
      </c>
      <c r="E72" s="75">
        <v>29.826</v>
      </c>
      <c r="F72" s="75">
        <v>29.359</v>
      </c>
      <c r="G72" s="75">
        <v>28.244</v>
      </c>
      <c r="H72" s="75">
        <f t="shared" si="11"/>
        <v>96.20218672298103</v>
      </c>
      <c r="I72" s="75"/>
      <c r="J72" s="84">
        <v>8</v>
      </c>
      <c r="K72" s="75">
        <v>315.72299999999996</v>
      </c>
      <c r="L72" s="75">
        <v>270.587</v>
      </c>
      <c r="M72" s="75">
        <v>0</v>
      </c>
      <c r="N72" s="75">
        <f t="shared" si="12"/>
      </c>
      <c r="O72" s="63" t="s">
        <v>128</v>
      </c>
      <c r="P72" s="64"/>
      <c r="Q72" s="60"/>
      <c r="R72" s="61"/>
      <c r="S72" s="65" t="s">
        <v>292</v>
      </c>
      <c r="T72" s="65" t="s">
        <v>292</v>
      </c>
      <c r="U72" s="65" t="s">
        <v>130</v>
      </c>
      <c r="V72" s="66">
        <f>U73</f>
        <v>2022</v>
      </c>
      <c r="W72" s="60"/>
      <c r="X72" s="61"/>
      <c r="Y72" s="65" t="s">
        <v>292</v>
      </c>
      <c r="Z72" s="65" t="s">
        <v>292</v>
      </c>
      <c r="AA72" s="65" t="s">
        <v>130</v>
      </c>
      <c r="AB72" s="66">
        <f>AA73</f>
        <v>2022</v>
      </c>
    </row>
    <row r="73" spans="1:28" s="73" customFormat="1" ht="11.25" customHeight="1" thickBot="1">
      <c r="A73" s="73" t="s">
        <v>182</v>
      </c>
      <c r="B73" s="75"/>
      <c r="C73" s="75"/>
      <c r="D73" s="84">
        <v>4</v>
      </c>
      <c r="E73" s="75">
        <v>3.852</v>
      </c>
      <c r="F73" s="75">
        <v>4.165</v>
      </c>
      <c r="G73" s="75">
        <v>3.884</v>
      </c>
      <c r="H73" s="75">
        <f t="shared" si="11"/>
        <v>93.25330132052821</v>
      </c>
      <c r="I73" s="75"/>
      <c r="J73" s="84">
        <v>4</v>
      </c>
      <c r="K73" s="75">
        <v>199.176</v>
      </c>
      <c r="L73" s="75">
        <v>158.37599999999998</v>
      </c>
      <c r="M73" s="75">
        <v>184.27300000000002</v>
      </c>
      <c r="N73" s="75">
        <f t="shared" si="12"/>
        <v>116.3515936758095</v>
      </c>
      <c r="O73" s="79"/>
      <c r="P73" s="80"/>
      <c r="Q73" s="60"/>
      <c r="R73" s="70" t="s">
        <v>291</v>
      </c>
      <c r="S73" s="81">
        <f>U73-2</f>
        <v>2020</v>
      </c>
      <c r="T73" s="81">
        <f>U73-1</f>
        <v>2021</v>
      </c>
      <c r="U73" s="81">
        <v>2022</v>
      </c>
      <c r="V73" s="72" t="str">
        <f>CONCATENATE(T73,"=100")</f>
        <v>2021=100</v>
      </c>
      <c r="W73" s="60"/>
      <c r="X73" s="70" t="s">
        <v>291</v>
      </c>
      <c r="Y73" s="81">
        <f>AA73-2</f>
        <v>2020</v>
      </c>
      <c r="Z73" s="81">
        <f>AA73-1</f>
        <v>2021</v>
      </c>
      <c r="AA73" s="81">
        <v>2022</v>
      </c>
      <c r="AB73" s="72" t="str">
        <f>CONCATENATE(Z73,"=100")</f>
        <v>2021=100</v>
      </c>
    </row>
    <row r="74" spans="1:28" s="73" customFormat="1" ht="11.25" customHeight="1">
      <c r="A74" s="73" t="s">
        <v>183</v>
      </c>
      <c r="B74" s="75"/>
      <c r="C74" s="75"/>
      <c r="D74" s="84">
        <v>4</v>
      </c>
      <c r="E74" s="75">
        <v>13.627</v>
      </c>
      <c r="F74" s="75">
        <v>11.384</v>
      </c>
      <c r="G74" s="75">
        <v>11.509</v>
      </c>
      <c r="H74" s="75">
        <f t="shared" si="11"/>
        <v>101.09803232607169</v>
      </c>
      <c r="I74" s="75"/>
      <c r="J74" s="84">
        <v>10</v>
      </c>
      <c r="K74" s="75">
        <v>817.046</v>
      </c>
      <c r="L74" s="75">
        <v>643.9500000000002</v>
      </c>
      <c r="M74" s="75">
        <v>0</v>
      </c>
      <c r="N74" s="75">
        <f t="shared" si="12"/>
      </c>
      <c r="R74" s="74"/>
      <c r="S74" s="75"/>
      <c r="T74" s="75"/>
      <c r="U74" s="75"/>
      <c r="V74" s="75">
        <f>IF(AND(T74&gt;0,U74&gt;0),U74*100/T74,"")</f>
      </c>
      <c r="W74" s="74"/>
      <c r="X74" s="74"/>
      <c r="Y74" s="75"/>
      <c r="Z74" s="75"/>
      <c r="AA74" s="75"/>
      <c r="AB74" s="75">
        <f>IF(AND(Z74&gt;0,AA74&gt;0),AA74*100/Z74,"")</f>
      </c>
    </row>
    <row r="75" spans="1:28" s="73" customFormat="1" ht="11.25" customHeight="1">
      <c r="A75" s="73" t="s">
        <v>184</v>
      </c>
      <c r="B75" s="75"/>
      <c r="C75" s="75"/>
      <c r="D75" s="84">
        <v>4</v>
      </c>
      <c r="E75" s="75">
        <v>8.769</v>
      </c>
      <c r="F75" s="75">
        <v>6.979</v>
      </c>
      <c r="G75" s="75">
        <v>6.799</v>
      </c>
      <c r="H75" s="75">
        <f t="shared" si="11"/>
        <v>97.42083393036253</v>
      </c>
      <c r="I75" s="75"/>
      <c r="J75" s="84">
        <v>11</v>
      </c>
      <c r="K75" s="75">
        <v>437.193</v>
      </c>
      <c r="L75" s="75">
        <v>329.29600000000005</v>
      </c>
      <c r="M75" s="75">
        <v>0</v>
      </c>
      <c r="N75" s="75">
        <f t="shared" si="12"/>
      </c>
      <c r="R75" s="74"/>
      <c r="S75" s="75"/>
      <c r="T75" s="75"/>
      <c r="U75" s="75"/>
      <c r="V75" s="75"/>
      <c r="W75" s="74"/>
      <c r="X75" s="74"/>
      <c r="Y75" s="75"/>
      <c r="Z75" s="75"/>
      <c r="AA75" s="75"/>
      <c r="AB75" s="75"/>
    </row>
    <row r="76" spans="1:28" s="73" customFormat="1" ht="11.25" customHeight="1">
      <c r="A76" s="73" t="s">
        <v>185</v>
      </c>
      <c r="B76" s="75"/>
      <c r="C76" s="75"/>
      <c r="D76" s="84">
        <v>4</v>
      </c>
      <c r="E76" s="75">
        <v>26.248</v>
      </c>
      <c r="F76" s="75">
        <v>22.528</v>
      </c>
      <c r="G76" s="75">
        <v>22.192</v>
      </c>
      <c r="H76" s="75">
        <f t="shared" si="11"/>
        <v>98.50852272727272</v>
      </c>
      <c r="I76" s="75"/>
      <c r="J76" s="84">
        <v>11</v>
      </c>
      <c r="K76" s="75">
        <v>1453.4150000000002</v>
      </c>
      <c r="L76" s="75">
        <v>1131.6219999999998</v>
      </c>
      <c r="M76" s="75">
        <v>0</v>
      </c>
      <c r="N76" s="75">
        <f t="shared" si="12"/>
      </c>
      <c r="O76" s="73" t="s">
        <v>196</v>
      </c>
      <c r="R76" s="84"/>
      <c r="S76" s="75"/>
      <c r="T76" s="75"/>
      <c r="U76" s="75"/>
      <c r="V76" s="75">
        <f>IF(AND(T76&gt;0,U76&gt;0),U76*100/T76,"")</f>
      </c>
      <c r="W76" s="74"/>
      <c r="X76" s="84"/>
      <c r="Y76" s="75"/>
      <c r="Z76" s="75"/>
      <c r="AA76" s="75"/>
      <c r="AB76" s="75">
        <f>IF(AND(Z76&gt;0,AA76&gt;0),AA76*100/Z76,"")</f>
      </c>
    </row>
    <row r="77" spans="1:28" s="73" customFormat="1" ht="11.25" customHeight="1">
      <c r="A77" s="73" t="s">
        <v>186</v>
      </c>
      <c r="B77" s="75"/>
      <c r="C77" s="75"/>
      <c r="D77" s="84">
        <v>11</v>
      </c>
      <c r="E77" s="75">
        <v>7.98</v>
      </c>
      <c r="F77" s="75">
        <v>7.491</v>
      </c>
      <c r="G77" s="75">
        <v>0</v>
      </c>
      <c r="H77" s="75">
        <f t="shared" si="11"/>
      </c>
      <c r="I77" s="75"/>
      <c r="J77" s="84">
        <v>11</v>
      </c>
      <c r="K77" s="75">
        <v>147.21599999999998</v>
      </c>
      <c r="L77" s="75">
        <v>142.735</v>
      </c>
      <c r="M77" s="75">
        <v>0</v>
      </c>
      <c r="N77" s="75">
        <f t="shared" si="12"/>
      </c>
      <c r="O77" s="73" t="s">
        <v>199</v>
      </c>
      <c r="P77" s="75"/>
      <c r="Q77" s="75"/>
      <c r="R77" s="84">
        <v>0</v>
      </c>
      <c r="S77" s="75">
        <v>0</v>
      </c>
      <c r="T77" s="75">
        <v>0</v>
      </c>
      <c r="U77" s="75">
        <v>0</v>
      </c>
      <c r="V77" s="75">
        <f>IF(AND(T77&gt;0,U77&gt;0),U77*100/T77,"")</f>
      </c>
      <c r="W77" s="75"/>
      <c r="X77" s="84">
        <v>4</v>
      </c>
      <c r="Y77" s="75">
        <v>81.556</v>
      </c>
      <c r="Z77" s="75">
        <v>87.336</v>
      </c>
      <c r="AA77" s="75">
        <v>77.55000000000001</v>
      </c>
      <c r="AB77" s="75">
        <f>IF(AND(Z77&gt;0,AA77&gt;0),AA77*100/Z77,"")</f>
        <v>88.79499862599616</v>
      </c>
    </row>
    <row r="78" spans="1:16" s="73" customFormat="1" ht="11.25" customHeight="1">
      <c r="A78" s="73" t="s">
        <v>316</v>
      </c>
      <c r="B78" s="75"/>
      <c r="C78" s="75"/>
      <c r="D78" s="84">
        <v>3</v>
      </c>
      <c r="E78" s="75">
        <v>19.105</v>
      </c>
      <c r="F78" s="75">
        <v>16.901</v>
      </c>
      <c r="G78" s="75">
        <v>15.945</v>
      </c>
      <c r="H78" s="75">
        <f t="shared" si="11"/>
        <v>94.34352996864091</v>
      </c>
      <c r="I78" s="75"/>
      <c r="J78" s="84">
        <v>3</v>
      </c>
      <c r="K78" s="75">
        <v>138.80599999999998</v>
      </c>
      <c r="L78" s="75">
        <v>116.569</v>
      </c>
      <c r="M78" s="75">
        <v>115.01700000000002</v>
      </c>
      <c r="N78" s="75">
        <f t="shared" si="12"/>
        <v>98.66859971347444</v>
      </c>
      <c r="P78" s="78"/>
    </row>
    <row r="79" spans="2:16" s="73" customFormat="1" ht="11.25" customHeight="1">
      <c r="B79" s="75"/>
      <c r="C79" s="75"/>
      <c r="D79" s="84"/>
      <c r="E79" s="75"/>
      <c r="F79" s="75"/>
      <c r="G79" s="75"/>
      <c r="H79" s="75"/>
      <c r="I79" s="75"/>
      <c r="J79" s="84"/>
      <c r="K79" s="75"/>
      <c r="L79" s="75"/>
      <c r="M79" s="75"/>
      <c r="N79" s="75"/>
      <c r="P79" s="78"/>
    </row>
    <row r="80" spans="1:28" s="73" customFormat="1" ht="11.25" customHeight="1">
      <c r="A80" s="163" t="s">
        <v>317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59" t="s">
        <v>124</v>
      </c>
      <c r="P80" s="60"/>
      <c r="Q80" s="60"/>
      <c r="R80" s="60"/>
      <c r="S80" s="60"/>
      <c r="T80" s="60"/>
      <c r="U80" s="60"/>
      <c r="V80" s="60"/>
      <c r="W80" s="60"/>
      <c r="X80" s="60" t="s">
        <v>125</v>
      </c>
      <c r="Y80" s="60"/>
      <c r="Z80" s="60"/>
      <c r="AA80" s="60" t="s">
        <v>131</v>
      </c>
      <c r="AB80" s="60"/>
    </row>
    <row r="81" spans="1:28" s="73" customFormat="1" ht="11.25" customHeight="1" thickBot="1">
      <c r="A81" s="163" t="s">
        <v>318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</row>
    <row r="82" spans="1:28" s="73" customFormat="1" ht="11.25" customHeight="1" thickBot="1">
      <c r="A82" s="163" t="s">
        <v>319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61"/>
      <c r="P82" s="62"/>
      <c r="Q82" s="60"/>
      <c r="R82" s="160" t="s">
        <v>126</v>
      </c>
      <c r="S82" s="161"/>
      <c r="T82" s="161"/>
      <c r="U82" s="161"/>
      <c r="V82" s="162"/>
      <c r="W82" s="60"/>
      <c r="X82" s="160" t="s">
        <v>127</v>
      </c>
      <c r="Y82" s="161"/>
      <c r="Z82" s="161"/>
      <c r="AA82" s="161"/>
      <c r="AB82" s="162"/>
    </row>
    <row r="83" spans="1:28" s="73" customFormat="1" ht="11.25" customHeight="1">
      <c r="A83" s="163" t="s">
        <v>320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63" t="s">
        <v>128</v>
      </c>
      <c r="P83" s="64"/>
      <c r="Q83" s="60"/>
      <c r="R83" s="61"/>
      <c r="S83" s="65" t="s">
        <v>129</v>
      </c>
      <c r="T83" s="65" t="s">
        <v>129</v>
      </c>
      <c r="U83" s="65" t="s">
        <v>130</v>
      </c>
      <c r="V83" s="66">
        <f>U84</f>
        <v>2024</v>
      </c>
      <c r="W83" s="60"/>
      <c r="X83" s="61"/>
      <c r="Y83" s="65" t="s">
        <v>129</v>
      </c>
      <c r="Z83" s="65" t="s">
        <v>129</v>
      </c>
      <c r="AA83" s="65" t="s">
        <v>130</v>
      </c>
      <c r="AB83" s="66">
        <f>AA84</f>
        <v>2024</v>
      </c>
    </row>
    <row r="84" spans="1:28" s="73" customFormat="1" ht="11.25" customHeight="1" thickBot="1">
      <c r="A84" s="163" t="s">
        <v>321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79"/>
      <c r="P84" s="80"/>
      <c r="Q84" s="60"/>
      <c r="R84" s="70" t="s">
        <v>291</v>
      </c>
      <c r="S84" s="81">
        <f>U84-2</f>
        <v>2022</v>
      </c>
      <c r="T84" s="81">
        <f>U84-1</f>
        <v>2023</v>
      </c>
      <c r="U84" s="81">
        <v>2024</v>
      </c>
      <c r="V84" s="72" t="str">
        <f>CONCATENATE(T84,"=100")</f>
        <v>2023=100</v>
      </c>
      <c r="W84" s="60"/>
      <c r="X84" s="70" t="s">
        <v>291</v>
      </c>
      <c r="Y84" s="81">
        <f>AA84-2</f>
        <v>2022</v>
      </c>
      <c r="Z84" s="81">
        <f>AA84-1</f>
        <v>2023</v>
      </c>
      <c r="AA84" s="81">
        <v>2024</v>
      </c>
      <c r="AB84" s="72" t="str">
        <f>CONCATENATE(Z84,"=100")</f>
        <v>2023=100</v>
      </c>
    </row>
    <row r="85" spans="1:28" s="73" customFormat="1" ht="11.25" customHeight="1">
      <c r="A85" s="163" t="s">
        <v>322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R85" s="74"/>
      <c r="S85" s="75"/>
      <c r="T85" s="75"/>
      <c r="U85" s="75"/>
      <c r="V85" s="75">
        <f>IF(AND(T85&gt;0,U85&gt;0),U85*100/T85,"")</f>
      </c>
      <c r="W85" s="74"/>
      <c r="X85" s="74"/>
      <c r="Y85" s="75"/>
      <c r="Z85" s="75"/>
      <c r="AA85" s="75"/>
      <c r="AB85" s="75">
        <f>IF(AND(Z85&gt;0,AA85&gt;0),AA85*100/Z85,"")</f>
      </c>
    </row>
    <row r="86" spans="1:28" s="73" customFormat="1" ht="11.25" customHeight="1">
      <c r="A86" s="163" t="s">
        <v>323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R86" s="74"/>
      <c r="S86" s="75"/>
      <c r="T86" s="75"/>
      <c r="U86" s="75"/>
      <c r="V86" s="75"/>
      <c r="W86" s="74"/>
      <c r="X86" s="74"/>
      <c r="Y86" s="75"/>
      <c r="Z86" s="75"/>
      <c r="AA86" s="75"/>
      <c r="AB86" s="75"/>
    </row>
    <row r="87" spans="1:28" s="73" customFormat="1" ht="11.25" customHeight="1">
      <c r="A87" s="163" t="s">
        <v>324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73" t="s">
        <v>132</v>
      </c>
      <c r="R87" s="84"/>
      <c r="S87" s="75"/>
      <c r="T87" s="75"/>
      <c r="U87" s="75"/>
      <c r="V87" s="75">
        <f>IF(AND(T87&gt;0,U87&gt;0),U87*100/T87,"")</f>
      </c>
      <c r="W87" s="74"/>
      <c r="X87" s="84"/>
      <c r="Y87" s="75"/>
      <c r="Z87" s="75"/>
      <c r="AA87" s="75"/>
      <c r="AB87" s="75">
        <f>IF(AND(Z87&gt;0,AA87&gt;0),AA87*100/Z87,"")</f>
      </c>
    </row>
    <row r="88" spans="1:28" s="73" customFormat="1" ht="11.25" customHeight="1">
      <c r="A88" s="163" t="s">
        <v>325</v>
      </c>
      <c r="B88" s="163"/>
      <c r="C88" s="163"/>
      <c r="D88" s="163"/>
      <c r="E88" s="163"/>
      <c r="F88" s="163"/>
      <c r="G88" s="163"/>
      <c r="H88" s="163" t="s">
        <v>326</v>
      </c>
      <c r="I88" s="163"/>
      <c r="J88" s="163"/>
      <c r="K88" s="163"/>
      <c r="L88" s="163"/>
      <c r="M88" s="163"/>
      <c r="N88" s="163" t="s">
        <v>326</v>
      </c>
      <c r="O88" s="73" t="s">
        <v>133</v>
      </c>
      <c r="P88" s="75"/>
      <c r="Q88" s="75"/>
      <c r="R88" s="84">
        <v>4</v>
      </c>
      <c r="S88" s="75">
        <v>2.977</v>
      </c>
      <c r="T88" s="75">
        <v>2.74</v>
      </c>
      <c r="U88" s="75">
        <v>2.79429</v>
      </c>
      <c r="V88" s="75">
        <f>IF(AND(T88&gt;0,U88&gt;0),U88*100/T88,"")</f>
        <v>101.98138686131387</v>
      </c>
      <c r="W88" s="75"/>
      <c r="X88" s="84">
        <v>3</v>
      </c>
      <c r="Y88" s="75">
        <v>84.426</v>
      </c>
      <c r="Z88" s="75">
        <v>71.04899999999999</v>
      </c>
      <c r="AA88" s="75">
        <v>0</v>
      </c>
      <c r="AB88" s="75">
        <f>IF(AND(Z88&gt;0,AA88&gt;0),AA88*100/Z88,"")</f>
      </c>
    </row>
    <row r="89" spans="1:28" s="73" customFormat="1" ht="11.25" customHeight="1">
      <c r="A89" s="163" t="s">
        <v>327</v>
      </c>
      <c r="B89" s="163"/>
      <c r="C89" s="163"/>
      <c r="D89" s="163"/>
      <c r="E89" s="163"/>
      <c r="F89" s="163"/>
      <c r="G89" s="163"/>
      <c r="H89" s="163" t="s">
        <v>326</v>
      </c>
      <c r="I89" s="163"/>
      <c r="J89" s="163"/>
      <c r="K89" s="163"/>
      <c r="L89" s="163"/>
      <c r="M89" s="163"/>
      <c r="N89" s="163" t="s">
        <v>326</v>
      </c>
      <c r="P89" s="75"/>
      <c r="Q89" s="75"/>
      <c r="R89" s="84"/>
      <c r="V89" s="75"/>
      <c r="W89" s="75"/>
      <c r="X89" s="84"/>
      <c r="Y89" s="75"/>
      <c r="Z89" s="75"/>
      <c r="AA89" s="75"/>
      <c r="AB89" s="75"/>
    </row>
    <row r="90" spans="1:28" s="82" customFormat="1" ht="11.25" customHeight="1">
      <c r="A90" s="163" t="s">
        <v>328</v>
      </c>
      <c r="B90" s="163"/>
      <c r="C90" s="163"/>
      <c r="D90" s="163"/>
      <c r="E90" s="163"/>
      <c r="F90" s="163"/>
      <c r="G90" s="163"/>
      <c r="H90" s="163" t="s">
        <v>326</v>
      </c>
      <c r="I90" s="163"/>
      <c r="J90" s="163"/>
      <c r="K90" s="163"/>
      <c r="L90" s="163"/>
      <c r="M90" s="163"/>
      <c r="N90" s="163" t="s">
        <v>326</v>
      </c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</row>
    <row r="91" spans="1:28" ht="11.25" customHeight="1">
      <c r="A91" s="163" t="s">
        <v>329</v>
      </c>
      <c r="B91" s="163"/>
      <c r="C91" s="163"/>
      <c r="D91" s="163"/>
      <c r="E91" s="163"/>
      <c r="F91" s="163"/>
      <c r="G91" s="163"/>
      <c r="H91" s="163" t="s">
        <v>326</v>
      </c>
      <c r="I91" s="163"/>
      <c r="J91" s="163"/>
      <c r="K91" s="163"/>
      <c r="L91" s="163"/>
      <c r="M91" s="163"/>
      <c r="N91" s="163" t="s">
        <v>326</v>
      </c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</row>
    <row r="92" spans="1:28" ht="11.25" customHeight="1">
      <c r="A92" s="163" t="s">
        <v>330</v>
      </c>
      <c r="B92" s="163"/>
      <c r="C92" s="163"/>
      <c r="D92" s="163"/>
      <c r="E92" s="163"/>
      <c r="F92" s="163"/>
      <c r="G92" s="163"/>
      <c r="H92" s="163" t="s">
        <v>326</v>
      </c>
      <c r="I92" s="163"/>
      <c r="J92" s="163"/>
      <c r="K92" s="163"/>
      <c r="L92" s="163"/>
      <c r="M92" s="163"/>
      <c r="N92" s="163" t="s">
        <v>326</v>
      </c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</row>
    <row r="93" spans="1:28" ht="11.25" customHeight="1">
      <c r="A93" s="163" t="s">
        <v>331</v>
      </c>
      <c r="B93" s="163"/>
      <c r="C93" s="163"/>
      <c r="D93" s="163"/>
      <c r="E93" s="163"/>
      <c r="F93" s="163"/>
      <c r="G93" s="163"/>
      <c r="H93" s="163" t="s">
        <v>326</v>
      </c>
      <c r="I93" s="163"/>
      <c r="J93" s="163"/>
      <c r="K93" s="163"/>
      <c r="L93" s="163"/>
      <c r="M93" s="163"/>
      <c r="N93" s="163" t="s">
        <v>326</v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spans="1:28" ht="11.25" customHeight="1">
      <c r="A94" s="163" t="s">
        <v>332</v>
      </c>
      <c r="B94" s="163"/>
      <c r="C94" s="163"/>
      <c r="D94" s="163"/>
      <c r="E94" s="163"/>
      <c r="F94" s="163"/>
      <c r="G94" s="163"/>
      <c r="H94" s="163" t="s">
        <v>326</v>
      </c>
      <c r="I94" s="163"/>
      <c r="J94" s="163"/>
      <c r="K94" s="163"/>
      <c r="L94" s="163"/>
      <c r="M94" s="163"/>
      <c r="N94" s="163" t="s">
        <v>326</v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spans="1:28" ht="11.25" customHeight="1">
      <c r="A95" s="163" t="s">
        <v>333</v>
      </c>
      <c r="B95" s="163"/>
      <c r="C95" s="163"/>
      <c r="D95" s="163"/>
      <c r="E95" s="163"/>
      <c r="F95" s="163"/>
      <c r="G95" s="163"/>
      <c r="H95" s="163" t="s">
        <v>326</v>
      </c>
      <c r="I95" s="163"/>
      <c r="J95" s="163"/>
      <c r="K95" s="163"/>
      <c r="L95" s="163"/>
      <c r="M95" s="163"/>
      <c r="N95" s="163" t="s">
        <v>326</v>
      </c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</row>
    <row r="96" spans="1:28" ht="11.25" customHeight="1">
      <c r="A96" s="163" t="s">
        <v>334</v>
      </c>
      <c r="B96" s="163"/>
      <c r="C96" s="163"/>
      <c r="D96" s="163"/>
      <c r="E96" s="163"/>
      <c r="F96" s="163"/>
      <c r="G96" s="163"/>
      <c r="H96" s="163" t="s">
        <v>326</v>
      </c>
      <c r="I96" s="163"/>
      <c r="J96" s="163"/>
      <c r="K96" s="163"/>
      <c r="L96" s="163"/>
      <c r="M96" s="163"/>
      <c r="N96" s="163" t="s">
        <v>326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 ht="11.25" customHeight="1">
      <c r="A97" s="163" t="s">
        <v>335</v>
      </c>
      <c r="B97" s="163"/>
      <c r="C97" s="163"/>
      <c r="D97" s="163"/>
      <c r="E97" s="163"/>
      <c r="F97" s="163"/>
      <c r="G97" s="163"/>
      <c r="H97" s="163" t="s">
        <v>326</v>
      </c>
      <c r="I97" s="163"/>
      <c r="J97" s="163"/>
      <c r="K97" s="163"/>
      <c r="L97" s="163"/>
      <c r="M97" s="163"/>
      <c r="N97" s="163" t="s">
        <v>326</v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spans="1:28" ht="11.25" customHeight="1">
      <c r="A98" s="73"/>
      <c r="B98" s="73"/>
      <c r="C98" s="73"/>
      <c r="D98" s="76"/>
      <c r="E98" s="75"/>
      <c r="F98" s="75"/>
      <c r="G98" s="75"/>
      <c r="H98" s="75">
        <f>IF(AND(F98&gt;0,G98&gt;0),G98*100/F98,"")</f>
      </c>
      <c r="I98" s="74"/>
      <c r="J98" s="76"/>
      <c r="K98" s="75"/>
      <c r="L98" s="75"/>
      <c r="M98" s="75"/>
      <c r="N98" s="75">
        <f>IF(AND(L98&gt;0,M98&gt;0),M98*100/L98,"")</f>
      </c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ht="11.25" customHeight="1">
      <c r="A99" s="73"/>
      <c r="B99" s="73"/>
      <c r="C99" s="73"/>
      <c r="D99" s="76"/>
      <c r="E99" s="75"/>
      <c r="F99" s="75"/>
      <c r="G99" s="75"/>
      <c r="H99" s="75">
        <f>IF(AND(F99&gt;0,G99&gt;0),G99*100/F99,"")</f>
      </c>
      <c r="I99" s="74"/>
      <c r="J99" s="76"/>
      <c r="K99" s="75"/>
      <c r="L99" s="75"/>
      <c r="M99" s="75"/>
      <c r="N99" s="75">
        <f>IF(AND(L99&gt;0,M99&gt;0),M99*100/L99,"")</f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spans="14:28" ht="11.25" customHeight="1">
      <c r="N100" s="78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ht="11.25">
      <c r="N101" s="78"/>
    </row>
    <row r="102" ht="11.25">
      <c r="N102" s="78"/>
    </row>
    <row r="103" ht="11.25">
      <c r="N103" s="78"/>
    </row>
    <row r="104" ht="11.25">
      <c r="N104" s="78"/>
    </row>
  </sheetData>
  <sheetProtection/>
  <mergeCells count="26">
    <mergeCell ref="A94:N94"/>
    <mergeCell ref="A95:N95"/>
    <mergeCell ref="A96:N96"/>
    <mergeCell ref="A97:N97"/>
    <mergeCell ref="A88:N88"/>
    <mergeCell ref="A89:N89"/>
    <mergeCell ref="A90:N90"/>
    <mergeCell ref="A91:N91"/>
    <mergeCell ref="A92:N92"/>
    <mergeCell ref="A93:N93"/>
    <mergeCell ref="A82:N82"/>
    <mergeCell ref="A83:N83"/>
    <mergeCell ref="A84:N84"/>
    <mergeCell ref="A85:N85"/>
    <mergeCell ref="A86:N86"/>
    <mergeCell ref="A87:N87"/>
    <mergeCell ref="R82:V82"/>
    <mergeCell ref="X82:AB82"/>
    <mergeCell ref="X4:AB4"/>
    <mergeCell ref="R71:V71"/>
    <mergeCell ref="D4:H4"/>
    <mergeCell ref="J4:N4"/>
    <mergeCell ref="R4:V4"/>
    <mergeCell ref="X71:AB71"/>
    <mergeCell ref="A80:N80"/>
    <mergeCell ref="A81:N81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8" r:id="rId1"/>
  <headerFooter alignWithMargins="0">
    <oddFooter>&amp;C&amp;P</oddFooter>
  </headerFooter>
  <rowBreaks count="1" manualBreakCount="1">
    <brk id="99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/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/>
      <c r="I59" s="126"/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15</v>
      </c>
      <c r="D66" s="36">
        <v>15</v>
      </c>
      <c r="E66" s="36">
        <v>13</v>
      </c>
      <c r="F66" s="37">
        <v>86.66666666666667</v>
      </c>
      <c r="G66" s="38"/>
      <c r="H66" s="125">
        <v>0.036</v>
      </c>
      <c r="I66" s="126">
        <v>0.027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>
        <v>12120</v>
      </c>
      <c r="D73" s="28">
        <v>11441</v>
      </c>
      <c r="E73" s="28">
        <v>12200</v>
      </c>
      <c r="F73" s="29"/>
      <c r="G73" s="29"/>
      <c r="H73" s="124">
        <v>34.48</v>
      </c>
      <c r="I73" s="124">
        <v>29.225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3453</v>
      </c>
      <c r="D74" s="28">
        <v>2930</v>
      </c>
      <c r="E74" s="28">
        <v>2500</v>
      </c>
      <c r="F74" s="29"/>
      <c r="G74" s="29"/>
      <c r="H74" s="124">
        <v>10.716</v>
      </c>
      <c r="I74" s="124">
        <v>5.7</v>
      </c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/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>
        <v>295</v>
      </c>
      <c r="D76" s="28">
        <v>141</v>
      </c>
      <c r="E76" s="28">
        <v>140</v>
      </c>
      <c r="F76" s="29"/>
      <c r="G76" s="29"/>
      <c r="H76" s="124">
        <v>0.392</v>
      </c>
      <c r="I76" s="124">
        <v>0.21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3903</v>
      </c>
      <c r="D77" s="28">
        <v>3246</v>
      </c>
      <c r="E77" s="28">
        <v>3251</v>
      </c>
      <c r="F77" s="29"/>
      <c r="G77" s="29"/>
      <c r="H77" s="124">
        <v>11.23</v>
      </c>
      <c r="I77" s="124">
        <v>5.336</v>
      </c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>
        <v>38128</v>
      </c>
      <c r="D79" s="28">
        <v>34050</v>
      </c>
      <c r="E79" s="28">
        <v>18000</v>
      </c>
      <c r="F79" s="29"/>
      <c r="G79" s="29"/>
      <c r="H79" s="124">
        <v>118.067</v>
      </c>
      <c r="I79" s="124">
        <v>74.91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57899</v>
      </c>
      <c r="D80" s="36">
        <v>51808</v>
      </c>
      <c r="E80" s="36">
        <v>36091</v>
      </c>
      <c r="F80" s="37">
        <v>69.66298641136504</v>
      </c>
      <c r="G80" s="38"/>
      <c r="H80" s="125">
        <v>174.885</v>
      </c>
      <c r="I80" s="126">
        <v>115.381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57914</v>
      </c>
      <c r="D87" s="47">
        <v>51823</v>
      </c>
      <c r="E87" s="47">
        <v>36104</v>
      </c>
      <c r="F87" s="48">
        <v>69.66790807170561</v>
      </c>
      <c r="G87" s="38"/>
      <c r="H87" s="130">
        <v>174.921</v>
      </c>
      <c r="I87" s="131">
        <v>115.408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61</v>
      </c>
      <c r="D17" s="36">
        <v>61</v>
      </c>
      <c r="E17" s="36">
        <v>88</v>
      </c>
      <c r="F17" s="37">
        <v>144.2622950819672</v>
      </c>
      <c r="G17" s="38"/>
      <c r="H17" s="125">
        <v>0.098</v>
      </c>
      <c r="I17" s="126">
        <v>0.078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2249</v>
      </c>
      <c r="D19" s="28">
        <v>2967</v>
      </c>
      <c r="E19" s="28">
        <v>2590</v>
      </c>
      <c r="F19" s="29"/>
      <c r="G19" s="29"/>
      <c r="H19" s="124">
        <v>3.146</v>
      </c>
      <c r="I19" s="124">
        <v>4.45</v>
      </c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2249</v>
      </c>
      <c r="D22" s="36">
        <v>2967</v>
      </c>
      <c r="E22" s="36">
        <v>2590</v>
      </c>
      <c r="F22" s="37">
        <v>87.29356252106506</v>
      </c>
      <c r="G22" s="38"/>
      <c r="H22" s="125">
        <v>3.146</v>
      </c>
      <c r="I22" s="126">
        <v>4.45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4416</v>
      </c>
      <c r="D24" s="36">
        <v>5219</v>
      </c>
      <c r="E24" s="36">
        <v>5800</v>
      </c>
      <c r="F24" s="37">
        <v>111.13240084307338</v>
      </c>
      <c r="G24" s="38"/>
      <c r="H24" s="125">
        <v>7.036</v>
      </c>
      <c r="I24" s="126">
        <v>7.083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1089</v>
      </c>
      <c r="D26" s="36">
        <v>2800</v>
      </c>
      <c r="E26" s="36">
        <v>2000</v>
      </c>
      <c r="F26" s="37">
        <v>71.42857142857143</v>
      </c>
      <c r="G26" s="38"/>
      <c r="H26" s="125">
        <v>2.752</v>
      </c>
      <c r="I26" s="126">
        <v>3.9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2166</v>
      </c>
      <c r="D28" s="28">
        <v>8100</v>
      </c>
      <c r="E28" s="28">
        <v>2500</v>
      </c>
      <c r="F28" s="29"/>
      <c r="G28" s="29"/>
      <c r="H28" s="124">
        <v>3.339</v>
      </c>
      <c r="I28" s="124">
        <v>15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4922</v>
      </c>
      <c r="D29" s="28">
        <v>6865</v>
      </c>
      <c r="E29" s="28">
        <v>7500</v>
      </c>
      <c r="F29" s="29"/>
      <c r="G29" s="29"/>
      <c r="H29" s="124">
        <v>4.291</v>
      </c>
      <c r="I29" s="124">
        <v>5.835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6564</v>
      </c>
      <c r="D30" s="28">
        <v>11417</v>
      </c>
      <c r="E30" s="28">
        <v>8800</v>
      </c>
      <c r="F30" s="29"/>
      <c r="G30" s="29"/>
      <c r="H30" s="124">
        <v>8.208</v>
      </c>
      <c r="I30" s="124">
        <v>19.135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13652</v>
      </c>
      <c r="D31" s="36">
        <v>26382</v>
      </c>
      <c r="E31" s="36">
        <v>18800</v>
      </c>
      <c r="F31" s="37">
        <v>71.26070805852476</v>
      </c>
      <c r="G31" s="38"/>
      <c r="H31" s="125">
        <v>15.838000000000001</v>
      </c>
      <c r="I31" s="126">
        <v>39.97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110</v>
      </c>
      <c r="D33" s="28">
        <v>146</v>
      </c>
      <c r="E33" s="28">
        <v>190</v>
      </c>
      <c r="F33" s="29"/>
      <c r="G33" s="29"/>
      <c r="H33" s="124">
        <v>0.198</v>
      </c>
      <c r="I33" s="124">
        <v>0.19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1677</v>
      </c>
      <c r="D34" s="28">
        <v>2350</v>
      </c>
      <c r="E34" s="28">
        <v>2577</v>
      </c>
      <c r="F34" s="29"/>
      <c r="G34" s="29"/>
      <c r="H34" s="124">
        <v>2.736</v>
      </c>
      <c r="I34" s="124">
        <v>3.83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118</v>
      </c>
      <c r="D35" s="28">
        <v>240</v>
      </c>
      <c r="E35" s="28">
        <v>700</v>
      </c>
      <c r="F35" s="29"/>
      <c r="G35" s="29"/>
      <c r="H35" s="124">
        <v>0.234</v>
      </c>
      <c r="I35" s="124">
        <v>0.554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42</v>
      </c>
      <c r="D36" s="28">
        <v>42</v>
      </c>
      <c r="E36" s="28">
        <v>42</v>
      </c>
      <c r="F36" s="29"/>
      <c r="G36" s="29"/>
      <c r="H36" s="124">
        <v>0.065</v>
      </c>
      <c r="I36" s="124">
        <v>0.04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1947</v>
      </c>
      <c r="D37" s="36">
        <v>2778</v>
      </c>
      <c r="E37" s="36">
        <v>3509</v>
      </c>
      <c r="F37" s="37">
        <v>126.31389488840892</v>
      </c>
      <c r="G37" s="38"/>
      <c r="H37" s="125">
        <v>3.233</v>
      </c>
      <c r="I37" s="126">
        <v>4.614000000000001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9</v>
      </c>
      <c r="E39" s="36">
        <v>9</v>
      </c>
      <c r="F39" s="37">
        <v>100</v>
      </c>
      <c r="G39" s="38"/>
      <c r="H39" s="125">
        <v>0.01</v>
      </c>
      <c r="I39" s="126">
        <v>0.014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2803</v>
      </c>
      <c r="D41" s="28">
        <v>9149</v>
      </c>
      <c r="E41" s="28">
        <v>7600</v>
      </c>
      <c r="F41" s="29"/>
      <c r="G41" s="29"/>
      <c r="H41" s="124">
        <v>2.218</v>
      </c>
      <c r="I41" s="124">
        <v>6.814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55981</v>
      </c>
      <c r="D42" s="28">
        <v>81045</v>
      </c>
      <c r="E42" s="28">
        <v>80830</v>
      </c>
      <c r="F42" s="29"/>
      <c r="G42" s="29"/>
      <c r="H42" s="124">
        <v>80.152</v>
      </c>
      <c r="I42" s="124">
        <v>70.993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13138</v>
      </c>
      <c r="D43" s="28">
        <v>21728</v>
      </c>
      <c r="E43" s="28">
        <v>22000</v>
      </c>
      <c r="F43" s="29"/>
      <c r="G43" s="29"/>
      <c r="H43" s="124">
        <v>22.757</v>
      </c>
      <c r="I43" s="124">
        <v>32.781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38045</v>
      </c>
      <c r="D44" s="28">
        <v>61114</v>
      </c>
      <c r="E44" s="28">
        <v>60669</v>
      </c>
      <c r="F44" s="29"/>
      <c r="G44" s="29"/>
      <c r="H44" s="124">
        <v>56.452</v>
      </c>
      <c r="I44" s="124">
        <v>64.454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15782</v>
      </c>
      <c r="D45" s="28">
        <v>24458</v>
      </c>
      <c r="E45" s="28">
        <v>27800</v>
      </c>
      <c r="F45" s="29"/>
      <c r="G45" s="29"/>
      <c r="H45" s="124">
        <v>20.668</v>
      </c>
      <c r="I45" s="124">
        <v>25.561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25287</v>
      </c>
      <c r="D46" s="28">
        <v>38085</v>
      </c>
      <c r="E46" s="28">
        <v>33000</v>
      </c>
      <c r="F46" s="29"/>
      <c r="G46" s="29"/>
      <c r="H46" s="124">
        <v>22.051</v>
      </c>
      <c r="I46" s="124">
        <v>20.649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31400</v>
      </c>
      <c r="D47" s="28">
        <v>44004</v>
      </c>
      <c r="E47" s="28">
        <v>50000</v>
      </c>
      <c r="F47" s="29"/>
      <c r="G47" s="29"/>
      <c r="H47" s="124">
        <v>38.207</v>
      </c>
      <c r="I47" s="124">
        <v>25.464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41776</v>
      </c>
      <c r="D48" s="28">
        <v>65907</v>
      </c>
      <c r="E48" s="28">
        <v>66000</v>
      </c>
      <c r="F48" s="29"/>
      <c r="G48" s="29"/>
      <c r="H48" s="124">
        <v>55.095</v>
      </c>
      <c r="I48" s="124">
        <v>50.5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26626</v>
      </c>
      <c r="D49" s="28">
        <v>41529</v>
      </c>
      <c r="E49" s="28">
        <v>41529</v>
      </c>
      <c r="F49" s="29"/>
      <c r="G49" s="29"/>
      <c r="H49" s="124">
        <v>32.409</v>
      </c>
      <c r="I49" s="124">
        <v>32.678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250838</v>
      </c>
      <c r="D50" s="36">
        <v>387019</v>
      </c>
      <c r="E50" s="36">
        <v>389428</v>
      </c>
      <c r="F50" s="37">
        <v>100.62245006059133</v>
      </c>
      <c r="G50" s="38"/>
      <c r="H50" s="125">
        <v>330.009</v>
      </c>
      <c r="I50" s="126">
        <v>329.894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341</v>
      </c>
      <c r="D52" s="36">
        <v>1347</v>
      </c>
      <c r="E52" s="36">
        <v>2295</v>
      </c>
      <c r="F52" s="37">
        <v>170.37861915367483</v>
      </c>
      <c r="G52" s="38"/>
      <c r="H52" s="125">
        <v>0.296</v>
      </c>
      <c r="I52" s="126">
        <v>0.943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2577</v>
      </c>
      <c r="D54" s="28">
        <v>5199</v>
      </c>
      <c r="E54" s="28">
        <v>3500</v>
      </c>
      <c r="F54" s="29"/>
      <c r="G54" s="29"/>
      <c r="H54" s="124">
        <v>4.147</v>
      </c>
      <c r="I54" s="124">
        <v>7.5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675</v>
      </c>
      <c r="D55" s="28">
        <v>2345</v>
      </c>
      <c r="E55" s="28">
        <v>2345</v>
      </c>
      <c r="F55" s="29"/>
      <c r="G55" s="29"/>
      <c r="H55" s="124">
        <v>0.47</v>
      </c>
      <c r="I55" s="124">
        <v>1.525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121981</v>
      </c>
      <c r="D56" s="28">
        <v>139315</v>
      </c>
      <c r="E56" s="28">
        <v>132500</v>
      </c>
      <c r="F56" s="29"/>
      <c r="G56" s="29"/>
      <c r="H56" s="124">
        <v>96.285</v>
      </c>
      <c r="I56" s="124">
        <v>62.8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26930</v>
      </c>
      <c r="D57" s="28">
        <v>29837</v>
      </c>
      <c r="E57" s="28">
        <v>29837</v>
      </c>
      <c r="F57" s="29"/>
      <c r="G57" s="29"/>
      <c r="H57" s="124">
        <v>19.826</v>
      </c>
      <c r="I57" s="124">
        <v>22.202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898</v>
      </c>
      <c r="D58" s="28">
        <v>2493</v>
      </c>
      <c r="E58" s="28">
        <v>2200</v>
      </c>
      <c r="F58" s="29"/>
      <c r="G58" s="29"/>
      <c r="H58" s="124">
        <v>0.898</v>
      </c>
      <c r="I58" s="124">
        <v>2.006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153061</v>
      </c>
      <c r="D59" s="36">
        <v>179189</v>
      </c>
      <c r="E59" s="36">
        <v>170382</v>
      </c>
      <c r="F59" s="37">
        <v>95.08507776705044</v>
      </c>
      <c r="G59" s="38"/>
      <c r="H59" s="125">
        <v>121.626</v>
      </c>
      <c r="I59" s="126">
        <v>96.033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313</v>
      </c>
      <c r="D61" s="28">
        <v>406</v>
      </c>
      <c r="E61" s="28">
        <v>270</v>
      </c>
      <c r="F61" s="29"/>
      <c r="G61" s="29"/>
      <c r="H61" s="124">
        <v>0.329</v>
      </c>
      <c r="I61" s="124">
        <v>0.28</v>
      </c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>
        <v>46</v>
      </c>
      <c r="E62" s="28">
        <v>46</v>
      </c>
      <c r="F62" s="29"/>
      <c r="G62" s="29"/>
      <c r="H62" s="124"/>
      <c r="I62" s="124">
        <v>0.034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365</v>
      </c>
      <c r="D63" s="28">
        <v>540</v>
      </c>
      <c r="E63" s="28"/>
      <c r="F63" s="29"/>
      <c r="G63" s="29"/>
      <c r="H63" s="124">
        <v>0.345</v>
      </c>
      <c r="I63" s="124">
        <v>0.459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678</v>
      </c>
      <c r="D64" s="36">
        <v>992</v>
      </c>
      <c r="E64" s="36">
        <v>316</v>
      </c>
      <c r="F64" s="37">
        <v>31.85483870967742</v>
      </c>
      <c r="G64" s="38"/>
      <c r="H64" s="125">
        <v>0.6739999999999999</v>
      </c>
      <c r="I64" s="126">
        <v>0.7730000000000001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61</v>
      </c>
      <c r="D66" s="36">
        <v>579</v>
      </c>
      <c r="E66" s="36">
        <v>620</v>
      </c>
      <c r="F66" s="37">
        <v>107.0811744386874</v>
      </c>
      <c r="G66" s="38"/>
      <c r="H66" s="125">
        <v>0.076</v>
      </c>
      <c r="I66" s="126">
        <v>0.695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7672</v>
      </c>
      <c r="D68" s="28">
        <v>20650</v>
      </c>
      <c r="E68" s="28">
        <v>13000</v>
      </c>
      <c r="F68" s="29"/>
      <c r="G68" s="29"/>
      <c r="H68" s="124">
        <v>7.336</v>
      </c>
      <c r="I68" s="124">
        <v>21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405</v>
      </c>
      <c r="D69" s="28">
        <v>3500</v>
      </c>
      <c r="E69" s="28">
        <v>1500</v>
      </c>
      <c r="F69" s="29"/>
      <c r="G69" s="29"/>
      <c r="H69" s="124">
        <v>0.359</v>
      </c>
      <c r="I69" s="124">
        <v>5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8077</v>
      </c>
      <c r="D70" s="36">
        <v>24150</v>
      </c>
      <c r="E70" s="36">
        <v>14500</v>
      </c>
      <c r="F70" s="37">
        <v>60.041407867494826</v>
      </c>
      <c r="G70" s="38"/>
      <c r="H70" s="125">
        <v>7.695</v>
      </c>
      <c r="I70" s="126">
        <v>26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104</v>
      </c>
      <c r="E72" s="28">
        <v>104</v>
      </c>
      <c r="F72" s="29"/>
      <c r="G72" s="29"/>
      <c r="H72" s="124">
        <v>0.001</v>
      </c>
      <c r="I72" s="124">
        <v>0.089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52585</v>
      </c>
      <c r="D73" s="28">
        <v>60734</v>
      </c>
      <c r="E73" s="28">
        <v>57500</v>
      </c>
      <c r="F73" s="29"/>
      <c r="G73" s="29"/>
      <c r="H73" s="124">
        <v>76.844</v>
      </c>
      <c r="I73" s="124">
        <v>102.033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25105</v>
      </c>
      <c r="D74" s="28">
        <v>33670</v>
      </c>
      <c r="E74" s="28">
        <v>25000</v>
      </c>
      <c r="F74" s="29"/>
      <c r="G74" s="29"/>
      <c r="H74" s="124">
        <v>27.006</v>
      </c>
      <c r="I74" s="124">
        <v>25.926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629</v>
      </c>
      <c r="D75" s="28">
        <v>1466</v>
      </c>
      <c r="E75" s="28">
        <v>1400</v>
      </c>
      <c r="F75" s="29"/>
      <c r="G75" s="29"/>
      <c r="H75" s="124">
        <v>0.545</v>
      </c>
      <c r="I75" s="124">
        <v>1.27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15627</v>
      </c>
      <c r="D76" s="28">
        <v>16854</v>
      </c>
      <c r="E76" s="28">
        <v>15700</v>
      </c>
      <c r="F76" s="29"/>
      <c r="G76" s="29"/>
      <c r="H76" s="124">
        <v>24.984</v>
      </c>
      <c r="I76" s="124">
        <v>16.8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528</v>
      </c>
      <c r="D77" s="28">
        <v>1968</v>
      </c>
      <c r="E77" s="28">
        <v>1967</v>
      </c>
      <c r="F77" s="29"/>
      <c r="G77" s="29"/>
      <c r="H77" s="124">
        <v>0.47</v>
      </c>
      <c r="I77" s="124">
        <v>1.48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758</v>
      </c>
      <c r="D78" s="28">
        <v>2200</v>
      </c>
      <c r="E78" s="28">
        <v>2100</v>
      </c>
      <c r="F78" s="29"/>
      <c r="G78" s="29"/>
      <c r="H78" s="124">
        <v>0.762</v>
      </c>
      <c r="I78" s="124">
        <v>2.42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99447</v>
      </c>
      <c r="D79" s="28">
        <v>129350</v>
      </c>
      <c r="E79" s="28">
        <v>64675</v>
      </c>
      <c r="F79" s="29"/>
      <c r="G79" s="29"/>
      <c r="H79" s="124">
        <v>136.894</v>
      </c>
      <c r="I79" s="124">
        <v>129.35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194680</v>
      </c>
      <c r="D80" s="36">
        <v>246346</v>
      </c>
      <c r="E80" s="36">
        <v>168446</v>
      </c>
      <c r="F80" s="37">
        <v>68.37781007201254</v>
      </c>
      <c r="G80" s="38"/>
      <c r="H80" s="125">
        <v>267.506</v>
      </c>
      <c r="I80" s="126">
        <v>279.368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631157</v>
      </c>
      <c r="D87" s="47">
        <v>879838</v>
      </c>
      <c r="E87" s="47">
        <v>778783</v>
      </c>
      <c r="F87" s="48">
        <v>88.51436287134678</v>
      </c>
      <c r="G87" s="38"/>
      <c r="H87" s="130">
        <v>759.9949999999999</v>
      </c>
      <c r="I87" s="131">
        <v>793.815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36</v>
      </c>
      <c r="D17" s="36">
        <v>37</v>
      </c>
      <c r="E17" s="36">
        <v>39</v>
      </c>
      <c r="F17" s="37">
        <v>105.4054054054054</v>
      </c>
      <c r="G17" s="38"/>
      <c r="H17" s="125">
        <v>0.069</v>
      </c>
      <c r="I17" s="126">
        <v>0.059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1488</v>
      </c>
      <c r="D19" s="28"/>
      <c r="E19" s="28"/>
      <c r="F19" s="29"/>
      <c r="G19" s="29"/>
      <c r="H19" s="124">
        <v>4.241</v>
      </c>
      <c r="I19" s="124">
        <v>4.18</v>
      </c>
      <c r="J19" s="124">
        <v>3.6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1488</v>
      </c>
      <c r="D22" s="36"/>
      <c r="E22" s="36"/>
      <c r="F22" s="37"/>
      <c r="G22" s="38"/>
      <c r="H22" s="125">
        <v>4.241</v>
      </c>
      <c r="I22" s="126">
        <v>4.18</v>
      </c>
      <c r="J22" s="126">
        <v>3.6</v>
      </c>
      <c r="K22" s="39">
        <v>86.1244019138756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7396</v>
      </c>
      <c r="D24" s="36">
        <v>8928</v>
      </c>
      <c r="E24" s="36">
        <v>9000</v>
      </c>
      <c r="F24" s="37">
        <v>100.80645161290323</v>
      </c>
      <c r="G24" s="38"/>
      <c r="H24" s="125">
        <v>19.73</v>
      </c>
      <c r="I24" s="126">
        <v>19.28</v>
      </c>
      <c r="J24" s="126">
        <v>16.565</v>
      </c>
      <c r="K24" s="39">
        <v>85.91804979253112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2131</v>
      </c>
      <c r="D26" s="36">
        <v>3200</v>
      </c>
      <c r="E26" s="36">
        <v>2800</v>
      </c>
      <c r="F26" s="37">
        <v>87.5</v>
      </c>
      <c r="G26" s="38"/>
      <c r="H26" s="125">
        <v>7.413</v>
      </c>
      <c r="I26" s="126">
        <v>9</v>
      </c>
      <c r="J26" s="126">
        <v>6.5</v>
      </c>
      <c r="K26" s="39">
        <v>72.22222222222223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2430</v>
      </c>
      <c r="D28" s="28">
        <v>4707</v>
      </c>
      <c r="E28" s="28">
        <v>4700</v>
      </c>
      <c r="F28" s="29"/>
      <c r="G28" s="29"/>
      <c r="H28" s="124">
        <v>7.533</v>
      </c>
      <c r="I28" s="124">
        <v>12.5</v>
      </c>
      <c r="J28" s="124">
        <v>15</v>
      </c>
      <c r="K28" s="30"/>
    </row>
    <row r="29" spans="1:11" s="31" customFormat="1" ht="11.25" customHeight="1">
      <c r="A29" s="33" t="s">
        <v>21</v>
      </c>
      <c r="B29" s="27"/>
      <c r="C29" s="28">
        <v>155</v>
      </c>
      <c r="D29" s="28">
        <v>464</v>
      </c>
      <c r="E29" s="28">
        <v>465</v>
      </c>
      <c r="F29" s="29"/>
      <c r="G29" s="29"/>
      <c r="H29" s="124">
        <v>0.181</v>
      </c>
      <c r="I29" s="124">
        <v>0.16</v>
      </c>
      <c r="J29" s="124">
        <v>0.11</v>
      </c>
      <c r="K29" s="30"/>
    </row>
    <row r="30" spans="1:11" s="31" customFormat="1" ht="11.25" customHeight="1">
      <c r="A30" s="33" t="s">
        <v>22</v>
      </c>
      <c r="B30" s="27"/>
      <c r="C30" s="28">
        <v>2385</v>
      </c>
      <c r="D30" s="28">
        <v>2984</v>
      </c>
      <c r="E30" s="28">
        <v>2900</v>
      </c>
      <c r="F30" s="29"/>
      <c r="G30" s="29"/>
      <c r="H30" s="124">
        <v>4.251</v>
      </c>
      <c r="I30" s="124">
        <v>5.229</v>
      </c>
      <c r="J30" s="124">
        <v>4.4</v>
      </c>
      <c r="K30" s="30"/>
    </row>
    <row r="31" spans="1:11" s="22" customFormat="1" ht="11.25" customHeight="1">
      <c r="A31" s="40" t="s">
        <v>23</v>
      </c>
      <c r="B31" s="35"/>
      <c r="C31" s="36">
        <v>4970</v>
      </c>
      <c r="D31" s="36">
        <v>8155</v>
      </c>
      <c r="E31" s="36">
        <v>8065</v>
      </c>
      <c r="F31" s="37">
        <v>98.89638258736971</v>
      </c>
      <c r="G31" s="38"/>
      <c r="H31" s="125">
        <v>11.965</v>
      </c>
      <c r="I31" s="126">
        <v>17.889</v>
      </c>
      <c r="J31" s="126">
        <v>19.509999999999998</v>
      </c>
      <c r="K31" s="39">
        <v>109.06143440102855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6233</v>
      </c>
      <c r="D33" s="28">
        <v>8036</v>
      </c>
      <c r="E33" s="28">
        <v>6400</v>
      </c>
      <c r="F33" s="29"/>
      <c r="G33" s="29"/>
      <c r="H33" s="124">
        <v>11.624</v>
      </c>
      <c r="I33" s="124">
        <v>12.78</v>
      </c>
      <c r="J33" s="124">
        <v>4.31</v>
      </c>
      <c r="K33" s="30"/>
    </row>
    <row r="34" spans="1:11" s="31" customFormat="1" ht="11.25" customHeight="1">
      <c r="A34" s="33" t="s">
        <v>25</v>
      </c>
      <c r="B34" s="27"/>
      <c r="C34" s="28">
        <v>8178</v>
      </c>
      <c r="D34" s="28">
        <v>10000</v>
      </c>
      <c r="E34" s="28">
        <v>10063</v>
      </c>
      <c r="F34" s="29"/>
      <c r="G34" s="29"/>
      <c r="H34" s="124">
        <v>22.321</v>
      </c>
      <c r="I34" s="124">
        <v>27.29</v>
      </c>
      <c r="J34" s="124">
        <v>15</v>
      </c>
      <c r="K34" s="30"/>
    </row>
    <row r="35" spans="1:11" s="31" customFormat="1" ht="11.25" customHeight="1">
      <c r="A35" s="33" t="s">
        <v>26</v>
      </c>
      <c r="B35" s="27"/>
      <c r="C35" s="28">
        <v>3139</v>
      </c>
      <c r="D35" s="28">
        <v>4150</v>
      </c>
      <c r="E35" s="28">
        <v>4000</v>
      </c>
      <c r="F35" s="29"/>
      <c r="G35" s="29"/>
      <c r="H35" s="124">
        <v>7.937</v>
      </c>
      <c r="I35" s="124">
        <v>9.545</v>
      </c>
      <c r="J35" s="124">
        <v>4.383</v>
      </c>
      <c r="K35" s="30"/>
    </row>
    <row r="36" spans="1:11" s="31" customFormat="1" ht="11.25" customHeight="1">
      <c r="A36" s="33" t="s">
        <v>27</v>
      </c>
      <c r="B36" s="27"/>
      <c r="C36" s="28">
        <v>327</v>
      </c>
      <c r="D36" s="28">
        <v>327</v>
      </c>
      <c r="E36" s="28">
        <v>625</v>
      </c>
      <c r="F36" s="29"/>
      <c r="G36" s="29"/>
      <c r="H36" s="124">
        <v>0.507</v>
      </c>
      <c r="I36" s="124">
        <v>0.6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17877</v>
      </c>
      <c r="D37" s="36">
        <v>22513</v>
      </c>
      <c r="E37" s="36">
        <v>21088</v>
      </c>
      <c r="F37" s="37">
        <v>93.6703238129081</v>
      </c>
      <c r="G37" s="38"/>
      <c r="H37" s="125">
        <v>42.388999999999996</v>
      </c>
      <c r="I37" s="126">
        <v>50.215</v>
      </c>
      <c r="J37" s="126">
        <v>23.692999999999998</v>
      </c>
      <c r="K37" s="39">
        <v>47.18311261575226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1866</v>
      </c>
      <c r="D41" s="28">
        <v>2392</v>
      </c>
      <c r="E41" s="28">
        <v>2400</v>
      </c>
      <c r="F41" s="29"/>
      <c r="G41" s="29"/>
      <c r="H41" s="124">
        <v>5.482</v>
      </c>
      <c r="I41" s="124">
        <v>4.544</v>
      </c>
      <c r="J41" s="124">
        <v>3.35</v>
      </c>
      <c r="K41" s="30"/>
    </row>
    <row r="42" spans="1:11" s="31" customFormat="1" ht="11.25" customHeight="1">
      <c r="A42" s="33" t="s">
        <v>31</v>
      </c>
      <c r="B42" s="27"/>
      <c r="C42" s="28">
        <v>7111</v>
      </c>
      <c r="D42" s="28">
        <v>9852</v>
      </c>
      <c r="E42" s="28">
        <v>6907</v>
      </c>
      <c r="F42" s="29"/>
      <c r="G42" s="29"/>
      <c r="H42" s="124">
        <v>22.944</v>
      </c>
      <c r="I42" s="124">
        <v>18.26</v>
      </c>
      <c r="J42" s="124">
        <v>7.091</v>
      </c>
      <c r="K42" s="30"/>
    </row>
    <row r="43" spans="1:11" s="31" customFormat="1" ht="11.25" customHeight="1">
      <c r="A43" s="33" t="s">
        <v>32</v>
      </c>
      <c r="B43" s="27"/>
      <c r="C43" s="28">
        <v>3429</v>
      </c>
      <c r="D43" s="28">
        <v>4958</v>
      </c>
      <c r="E43" s="28">
        <v>5600</v>
      </c>
      <c r="F43" s="29"/>
      <c r="G43" s="29"/>
      <c r="H43" s="124">
        <v>7.921</v>
      </c>
      <c r="I43" s="124">
        <v>8.867</v>
      </c>
      <c r="J43" s="124">
        <v>11.12</v>
      </c>
      <c r="K43" s="30"/>
    </row>
    <row r="44" spans="1:11" s="31" customFormat="1" ht="11.25" customHeight="1">
      <c r="A44" s="33" t="s">
        <v>33</v>
      </c>
      <c r="B44" s="27"/>
      <c r="C44" s="28">
        <v>3298</v>
      </c>
      <c r="D44" s="28">
        <v>5612</v>
      </c>
      <c r="E44" s="28">
        <v>5500</v>
      </c>
      <c r="F44" s="29"/>
      <c r="G44" s="29"/>
      <c r="H44" s="124">
        <v>6.734</v>
      </c>
      <c r="I44" s="124">
        <v>13.234</v>
      </c>
      <c r="J44" s="124">
        <v>18.75</v>
      </c>
      <c r="K44" s="30"/>
    </row>
    <row r="45" spans="1:11" s="31" customFormat="1" ht="11.25" customHeight="1">
      <c r="A45" s="33" t="s">
        <v>34</v>
      </c>
      <c r="B45" s="27"/>
      <c r="C45" s="28">
        <v>3558</v>
      </c>
      <c r="D45" s="28">
        <v>5337</v>
      </c>
      <c r="E45" s="28">
        <v>2850</v>
      </c>
      <c r="F45" s="29"/>
      <c r="G45" s="29"/>
      <c r="H45" s="124">
        <v>8.798</v>
      </c>
      <c r="I45" s="124">
        <v>12.292</v>
      </c>
      <c r="J45" s="124">
        <v>6.87</v>
      </c>
      <c r="K45" s="30"/>
    </row>
    <row r="46" spans="1:11" s="31" customFormat="1" ht="11.25" customHeight="1">
      <c r="A46" s="33" t="s">
        <v>35</v>
      </c>
      <c r="B46" s="27"/>
      <c r="C46" s="28">
        <v>2724</v>
      </c>
      <c r="D46" s="28">
        <v>3714</v>
      </c>
      <c r="E46" s="28">
        <v>3000</v>
      </c>
      <c r="F46" s="29"/>
      <c r="G46" s="29"/>
      <c r="H46" s="124">
        <v>5.727</v>
      </c>
      <c r="I46" s="124">
        <v>6.448</v>
      </c>
      <c r="J46" s="124">
        <v>4.2</v>
      </c>
      <c r="K46" s="30"/>
    </row>
    <row r="47" spans="1:11" s="31" customFormat="1" ht="11.25" customHeight="1">
      <c r="A47" s="33" t="s">
        <v>36</v>
      </c>
      <c r="B47" s="27"/>
      <c r="C47" s="28">
        <v>3635</v>
      </c>
      <c r="D47" s="28">
        <v>6065</v>
      </c>
      <c r="E47" s="28">
        <v>2100</v>
      </c>
      <c r="F47" s="29"/>
      <c r="G47" s="29"/>
      <c r="H47" s="124">
        <v>9.415</v>
      </c>
      <c r="I47" s="124">
        <v>7.764</v>
      </c>
      <c r="J47" s="124">
        <v>1.9</v>
      </c>
      <c r="K47" s="30"/>
    </row>
    <row r="48" spans="1:11" s="31" customFormat="1" ht="11.25" customHeight="1">
      <c r="A48" s="33" t="s">
        <v>37</v>
      </c>
      <c r="B48" s="27"/>
      <c r="C48" s="28">
        <v>9174</v>
      </c>
      <c r="D48" s="28">
        <v>12393</v>
      </c>
      <c r="E48" s="28">
        <v>12400</v>
      </c>
      <c r="F48" s="29"/>
      <c r="G48" s="29"/>
      <c r="H48" s="124">
        <v>24.187</v>
      </c>
      <c r="I48" s="124">
        <v>27.184</v>
      </c>
      <c r="J48" s="124">
        <v>31.25</v>
      </c>
      <c r="K48" s="30"/>
    </row>
    <row r="49" spans="1:11" s="31" customFormat="1" ht="11.25" customHeight="1">
      <c r="A49" s="33" t="s">
        <v>38</v>
      </c>
      <c r="B49" s="27"/>
      <c r="C49" s="28">
        <v>5844</v>
      </c>
      <c r="D49" s="28">
        <v>10116</v>
      </c>
      <c r="E49" s="28">
        <v>10116</v>
      </c>
      <c r="F49" s="29"/>
      <c r="G49" s="29"/>
      <c r="H49" s="124">
        <v>17.408</v>
      </c>
      <c r="I49" s="124">
        <v>20.653</v>
      </c>
      <c r="J49" s="124">
        <v>20.653</v>
      </c>
      <c r="K49" s="30"/>
    </row>
    <row r="50" spans="1:11" s="22" customFormat="1" ht="11.25" customHeight="1">
      <c r="A50" s="40" t="s">
        <v>39</v>
      </c>
      <c r="B50" s="35"/>
      <c r="C50" s="36">
        <v>40639</v>
      </c>
      <c r="D50" s="36">
        <v>60439</v>
      </c>
      <c r="E50" s="36">
        <v>50873</v>
      </c>
      <c r="F50" s="37">
        <v>84.17247141746223</v>
      </c>
      <c r="G50" s="38"/>
      <c r="H50" s="125">
        <v>108.61600000000001</v>
      </c>
      <c r="I50" s="126">
        <v>119.24600000000001</v>
      </c>
      <c r="J50" s="126">
        <v>105.184</v>
      </c>
      <c r="K50" s="39">
        <v>88.20757090384582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2032</v>
      </c>
      <c r="D52" s="36">
        <v>2032</v>
      </c>
      <c r="E52" s="36">
        <v>2636</v>
      </c>
      <c r="F52" s="37">
        <v>129.7244094488189</v>
      </c>
      <c r="G52" s="38"/>
      <c r="H52" s="125">
        <v>4.978</v>
      </c>
      <c r="I52" s="126">
        <v>4.409</v>
      </c>
      <c r="J52" s="126">
        <v>4.631</v>
      </c>
      <c r="K52" s="39">
        <v>105.03515536402813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2922</v>
      </c>
      <c r="D54" s="28">
        <v>2827</v>
      </c>
      <c r="E54" s="28">
        <v>3020</v>
      </c>
      <c r="F54" s="29"/>
      <c r="G54" s="29"/>
      <c r="H54" s="124">
        <v>7.289</v>
      </c>
      <c r="I54" s="124">
        <v>6.73</v>
      </c>
      <c r="J54" s="124">
        <v>6.902</v>
      </c>
      <c r="K54" s="30"/>
    </row>
    <row r="55" spans="1:11" s="31" customFormat="1" ht="11.25" customHeight="1">
      <c r="A55" s="33" t="s">
        <v>42</v>
      </c>
      <c r="B55" s="27"/>
      <c r="C55" s="28">
        <v>725</v>
      </c>
      <c r="D55" s="28">
        <v>726</v>
      </c>
      <c r="E55" s="28">
        <v>822</v>
      </c>
      <c r="F55" s="29"/>
      <c r="G55" s="29"/>
      <c r="H55" s="124">
        <v>1.636</v>
      </c>
      <c r="I55" s="124">
        <v>1.636</v>
      </c>
      <c r="J55" s="124">
        <v>1.81</v>
      </c>
      <c r="K55" s="30"/>
    </row>
    <row r="56" spans="1:11" s="31" customFormat="1" ht="11.25" customHeight="1">
      <c r="A56" s="33" t="s">
        <v>43</v>
      </c>
      <c r="B56" s="27"/>
      <c r="C56" s="28">
        <v>886</v>
      </c>
      <c r="D56" s="28">
        <v>1330</v>
      </c>
      <c r="E56" s="28">
        <v>1450</v>
      </c>
      <c r="F56" s="29"/>
      <c r="G56" s="29"/>
      <c r="H56" s="124">
        <v>1.2</v>
      </c>
      <c r="I56" s="124">
        <v>1.28</v>
      </c>
      <c r="J56" s="124">
        <v>0.57</v>
      </c>
      <c r="K56" s="30"/>
    </row>
    <row r="57" spans="1:11" s="31" customFormat="1" ht="11.25" customHeight="1">
      <c r="A57" s="33" t="s">
        <v>44</v>
      </c>
      <c r="B57" s="27"/>
      <c r="C57" s="28">
        <v>4825</v>
      </c>
      <c r="D57" s="28">
        <v>4276</v>
      </c>
      <c r="E57" s="28">
        <v>6709</v>
      </c>
      <c r="F57" s="29"/>
      <c r="G57" s="29"/>
      <c r="H57" s="124">
        <v>14.473</v>
      </c>
      <c r="I57" s="124">
        <v>19.95</v>
      </c>
      <c r="J57" s="124">
        <v>12.048</v>
      </c>
      <c r="K57" s="30"/>
    </row>
    <row r="58" spans="1:11" s="31" customFormat="1" ht="11.25" customHeight="1">
      <c r="A58" s="33" t="s">
        <v>45</v>
      </c>
      <c r="B58" s="27"/>
      <c r="C58" s="28">
        <v>2297</v>
      </c>
      <c r="D58" s="28">
        <v>2560</v>
      </c>
      <c r="E58" s="28">
        <v>2500</v>
      </c>
      <c r="F58" s="29"/>
      <c r="G58" s="29"/>
      <c r="H58" s="124">
        <v>7.467</v>
      </c>
      <c r="I58" s="124">
        <v>4.566</v>
      </c>
      <c r="J58" s="124">
        <v>4.125</v>
      </c>
      <c r="K58" s="30"/>
    </row>
    <row r="59" spans="1:11" s="22" customFormat="1" ht="11.25" customHeight="1">
      <c r="A59" s="34" t="s">
        <v>46</v>
      </c>
      <c r="B59" s="35"/>
      <c r="C59" s="36">
        <v>11655</v>
      </c>
      <c r="D59" s="36">
        <v>11719</v>
      </c>
      <c r="E59" s="36">
        <v>14501</v>
      </c>
      <c r="F59" s="37">
        <v>123.73922689649288</v>
      </c>
      <c r="G59" s="38"/>
      <c r="H59" s="125">
        <v>32.065</v>
      </c>
      <c r="I59" s="126">
        <v>34.162</v>
      </c>
      <c r="J59" s="126">
        <v>25.455</v>
      </c>
      <c r="K59" s="39">
        <v>74.51261635735612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118</v>
      </c>
      <c r="F63" s="29"/>
      <c r="G63" s="29"/>
      <c r="H63" s="124"/>
      <c r="I63" s="124"/>
      <c r="J63" s="124">
        <v>0.056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>
        <v>118</v>
      </c>
      <c r="F64" s="37"/>
      <c r="G64" s="38"/>
      <c r="H64" s="125"/>
      <c r="I64" s="126"/>
      <c r="J64" s="126">
        <v>0.056</v>
      </c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/>
      <c r="I66" s="126"/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1150</v>
      </c>
      <c r="D68" s="28">
        <v>1990</v>
      </c>
      <c r="E68" s="28">
        <v>2000</v>
      </c>
      <c r="F68" s="29"/>
      <c r="G68" s="29"/>
      <c r="H68" s="124">
        <v>1.707</v>
      </c>
      <c r="I68" s="124">
        <v>3</v>
      </c>
      <c r="J68" s="124">
        <v>3</v>
      </c>
      <c r="K68" s="30"/>
    </row>
    <row r="69" spans="1:11" s="31" customFormat="1" ht="11.25" customHeight="1">
      <c r="A69" s="33" t="s">
        <v>53</v>
      </c>
      <c r="B69" s="27"/>
      <c r="C69" s="28">
        <v>7</v>
      </c>
      <c r="D69" s="28">
        <v>31</v>
      </c>
      <c r="E69" s="28">
        <v>40</v>
      </c>
      <c r="F69" s="29"/>
      <c r="G69" s="29"/>
      <c r="H69" s="124">
        <v>0.008</v>
      </c>
      <c r="I69" s="124">
        <v>0.07</v>
      </c>
      <c r="J69" s="124">
        <v>0.05</v>
      </c>
      <c r="K69" s="30"/>
    </row>
    <row r="70" spans="1:11" s="22" customFormat="1" ht="11.25" customHeight="1">
      <c r="A70" s="34" t="s">
        <v>54</v>
      </c>
      <c r="B70" s="35"/>
      <c r="C70" s="36">
        <v>1157</v>
      </c>
      <c r="D70" s="36">
        <v>2021</v>
      </c>
      <c r="E70" s="36">
        <v>2040</v>
      </c>
      <c r="F70" s="37">
        <v>100.94012864918358</v>
      </c>
      <c r="G70" s="38"/>
      <c r="H70" s="125">
        <v>1.715</v>
      </c>
      <c r="I70" s="126">
        <v>3.07</v>
      </c>
      <c r="J70" s="126">
        <v>3.05</v>
      </c>
      <c r="K70" s="39">
        <v>99.34853420195441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>
        <v>285</v>
      </c>
      <c r="D73" s="28">
        <v>410</v>
      </c>
      <c r="E73" s="28">
        <v>284</v>
      </c>
      <c r="F73" s="29"/>
      <c r="G73" s="29"/>
      <c r="H73" s="124">
        <v>0.417</v>
      </c>
      <c r="I73" s="124">
        <v>0.599</v>
      </c>
      <c r="J73" s="124">
        <v>0.225</v>
      </c>
      <c r="K73" s="30"/>
    </row>
    <row r="74" spans="1:11" s="31" customFormat="1" ht="11.25" customHeight="1">
      <c r="A74" s="33" t="s">
        <v>57</v>
      </c>
      <c r="B74" s="27"/>
      <c r="C74" s="28">
        <v>1086</v>
      </c>
      <c r="D74" s="28">
        <v>2227</v>
      </c>
      <c r="E74" s="28">
        <v>2300</v>
      </c>
      <c r="F74" s="29"/>
      <c r="G74" s="29"/>
      <c r="H74" s="124">
        <v>1.243</v>
      </c>
      <c r="I74" s="124">
        <v>2.242</v>
      </c>
      <c r="J74" s="124">
        <v>1.976</v>
      </c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2</v>
      </c>
      <c r="E75" s="28">
        <v>5</v>
      </c>
      <c r="F75" s="29"/>
      <c r="G75" s="29"/>
      <c r="H75" s="124">
        <v>0.002</v>
      </c>
      <c r="I75" s="124">
        <v>0.002</v>
      </c>
      <c r="J75" s="124">
        <v>0.002</v>
      </c>
      <c r="K75" s="30"/>
    </row>
    <row r="76" spans="1:11" s="31" customFormat="1" ht="11.25" customHeight="1">
      <c r="A76" s="33" t="s">
        <v>59</v>
      </c>
      <c r="B76" s="27"/>
      <c r="C76" s="28">
        <v>96</v>
      </c>
      <c r="D76" s="28">
        <v>66</v>
      </c>
      <c r="E76" s="28">
        <v>54</v>
      </c>
      <c r="F76" s="29"/>
      <c r="G76" s="29"/>
      <c r="H76" s="124">
        <v>0.23</v>
      </c>
      <c r="I76" s="124">
        <v>0.099</v>
      </c>
      <c r="J76" s="124">
        <v>0.09</v>
      </c>
      <c r="K76" s="30"/>
    </row>
    <row r="77" spans="1:11" s="31" customFormat="1" ht="11.25" customHeight="1">
      <c r="A77" s="33" t="s">
        <v>60</v>
      </c>
      <c r="B77" s="27"/>
      <c r="C77" s="28">
        <v>4</v>
      </c>
      <c r="D77" s="28">
        <v>5</v>
      </c>
      <c r="E77" s="28">
        <v>5</v>
      </c>
      <c r="F77" s="29"/>
      <c r="G77" s="29"/>
      <c r="H77" s="124">
        <v>0.006</v>
      </c>
      <c r="I77" s="124">
        <v>0.007</v>
      </c>
      <c r="J77" s="124">
        <v>0.007</v>
      </c>
      <c r="K77" s="30"/>
    </row>
    <row r="78" spans="1:11" s="31" customFormat="1" ht="11.25" customHeight="1">
      <c r="A78" s="33" t="s">
        <v>61</v>
      </c>
      <c r="B78" s="27"/>
      <c r="C78" s="28">
        <v>177</v>
      </c>
      <c r="D78" s="28">
        <v>100</v>
      </c>
      <c r="E78" s="28">
        <v>100</v>
      </c>
      <c r="F78" s="29"/>
      <c r="G78" s="29"/>
      <c r="H78" s="124">
        <v>0.308</v>
      </c>
      <c r="I78" s="124">
        <v>0.15</v>
      </c>
      <c r="J78" s="124">
        <v>0.085</v>
      </c>
      <c r="K78" s="30"/>
    </row>
    <row r="79" spans="1:11" s="31" customFormat="1" ht="11.25" customHeight="1">
      <c r="A79" s="33" t="s">
        <v>62</v>
      </c>
      <c r="B79" s="27"/>
      <c r="C79" s="28">
        <v>1067</v>
      </c>
      <c r="D79" s="28">
        <v>1820</v>
      </c>
      <c r="E79" s="28">
        <v>1820</v>
      </c>
      <c r="F79" s="29"/>
      <c r="G79" s="29"/>
      <c r="H79" s="124">
        <v>1.694</v>
      </c>
      <c r="I79" s="124">
        <v>2.548</v>
      </c>
      <c r="J79" s="124">
        <v>2.548</v>
      </c>
      <c r="K79" s="30"/>
    </row>
    <row r="80" spans="1:11" s="22" customFormat="1" ht="11.25" customHeight="1">
      <c r="A80" s="40" t="s">
        <v>63</v>
      </c>
      <c r="B80" s="35"/>
      <c r="C80" s="36">
        <v>2717</v>
      </c>
      <c r="D80" s="36">
        <v>4630</v>
      </c>
      <c r="E80" s="36">
        <v>4568</v>
      </c>
      <c r="F80" s="37">
        <v>98.66090712742981</v>
      </c>
      <c r="G80" s="38"/>
      <c r="H80" s="125">
        <v>3.9</v>
      </c>
      <c r="I80" s="126">
        <v>5.647</v>
      </c>
      <c r="J80" s="126">
        <v>4.933</v>
      </c>
      <c r="K80" s="39">
        <v>87.35611829289887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92098</v>
      </c>
      <c r="D87" s="47">
        <v>123674</v>
      </c>
      <c r="E87" s="47">
        <v>115728</v>
      </c>
      <c r="F87" s="48">
        <v>93.5750440674677</v>
      </c>
      <c r="G87" s="38"/>
      <c r="H87" s="130">
        <v>237.08100000000002</v>
      </c>
      <c r="I87" s="131">
        <v>267.157</v>
      </c>
      <c r="J87" s="131">
        <v>213.177</v>
      </c>
      <c r="K87" s="48">
        <v>79.79465258256381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/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>
        <v>2</v>
      </c>
      <c r="E10" s="28"/>
      <c r="F10" s="29"/>
      <c r="G10" s="29"/>
      <c r="H10" s="124"/>
      <c r="I10" s="124">
        <v>0.006</v>
      </c>
      <c r="J10" s="124">
        <v>0.005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>
        <v>2</v>
      </c>
      <c r="E13" s="36"/>
      <c r="F13" s="37"/>
      <c r="G13" s="38"/>
      <c r="H13" s="125"/>
      <c r="I13" s="126">
        <v>0.006</v>
      </c>
      <c r="J13" s="126">
        <v>0.005</v>
      </c>
      <c r="K13" s="39">
        <v>83.33333333333333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24">
        <v>0.005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</v>
      </c>
      <c r="D22" s="36"/>
      <c r="E22" s="36"/>
      <c r="F22" s="37"/>
      <c r="G22" s="38"/>
      <c r="H22" s="125">
        <v>0.005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1933</v>
      </c>
      <c r="D24" s="36">
        <v>1716</v>
      </c>
      <c r="E24" s="36"/>
      <c r="F24" s="37"/>
      <c r="G24" s="38"/>
      <c r="H24" s="125">
        <v>7.289</v>
      </c>
      <c r="I24" s="126">
        <v>6.805</v>
      </c>
      <c r="J24" s="126">
        <v>6.854</v>
      </c>
      <c r="K24" s="39">
        <v>100.72005878030859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92</v>
      </c>
      <c r="D26" s="36">
        <v>75</v>
      </c>
      <c r="E26" s="36"/>
      <c r="F26" s="37"/>
      <c r="G26" s="38"/>
      <c r="H26" s="125">
        <v>0.378</v>
      </c>
      <c r="I26" s="126">
        <v>0.32</v>
      </c>
      <c r="J26" s="126">
        <v>0.33</v>
      </c>
      <c r="K26" s="39">
        <v>103.125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10</v>
      </c>
      <c r="D28" s="28">
        <v>9</v>
      </c>
      <c r="E28" s="28"/>
      <c r="F28" s="29"/>
      <c r="G28" s="29"/>
      <c r="H28" s="124">
        <v>0.043</v>
      </c>
      <c r="I28" s="124">
        <v>0.04</v>
      </c>
      <c r="J28" s="124">
        <v>0.046</v>
      </c>
      <c r="K28" s="30"/>
    </row>
    <row r="29" spans="1:11" s="31" customFormat="1" ht="11.25" customHeight="1">
      <c r="A29" s="33" t="s">
        <v>21</v>
      </c>
      <c r="B29" s="27"/>
      <c r="C29" s="28">
        <v>10</v>
      </c>
      <c r="D29" s="28">
        <v>10</v>
      </c>
      <c r="E29" s="28"/>
      <c r="F29" s="29"/>
      <c r="G29" s="29"/>
      <c r="H29" s="124">
        <v>0.018</v>
      </c>
      <c r="I29" s="124">
        <v>0.025</v>
      </c>
      <c r="J29" s="124">
        <v>0.02</v>
      </c>
      <c r="K29" s="30"/>
    </row>
    <row r="30" spans="1:11" s="31" customFormat="1" ht="11.25" customHeight="1">
      <c r="A30" s="33" t="s">
        <v>22</v>
      </c>
      <c r="B30" s="27"/>
      <c r="C30" s="28">
        <v>56</v>
      </c>
      <c r="D30" s="28">
        <v>59</v>
      </c>
      <c r="E30" s="28"/>
      <c r="F30" s="29"/>
      <c r="G30" s="29"/>
      <c r="H30" s="124">
        <v>0.224</v>
      </c>
      <c r="I30" s="124">
        <v>0.22</v>
      </c>
      <c r="J30" s="124">
        <v>0.24</v>
      </c>
      <c r="K30" s="30"/>
    </row>
    <row r="31" spans="1:11" s="22" customFormat="1" ht="11.25" customHeight="1">
      <c r="A31" s="40" t="s">
        <v>23</v>
      </c>
      <c r="B31" s="35"/>
      <c r="C31" s="36">
        <v>76</v>
      </c>
      <c r="D31" s="36">
        <v>78</v>
      </c>
      <c r="E31" s="36"/>
      <c r="F31" s="37"/>
      <c r="G31" s="38"/>
      <c r="H31" s="125">
        <v>0.28500000000000003</v>
      </c>
      <c r="I31" s="126">
        <v>0.28500000000000003</v>
      </c>
      <c r="J31" s="126">
        <v>0.306</v>
      </c>
      <c r="K31" s="39">
        <v>107.36842105263156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5</v>
      </c>
      <c r="D33" s="28">
        <v>6</v>
      </c>
      <c r="E33" s="28"/>
      <c r="F33" s="29"/>
      <c r="G33" s="29"/>
      <c r="H33" s="124">
        <v>0.028</v>
      </c>
      <c r="I33" s="124">
        <v>0.028</v>
      </c>
      <c r="J33" s="124">
        <v>0.04</v>
      </c>
      <c r="K33" s="30"/>
    </row>
    <row r="34" spans="1:11" s="31" customFormat="1" ht="11.25" customHeight="1">
      <c r="A34" s="33" t="s">
        <v>25</v>
      </c>
      <c r="B34" s="27"/>
      <c r="C34" s="28">
        <v>1</v>
      </c>
      <c r="D34" s="28">
        <v>1</v>
      </c>
      <c r="E34" s="28"/>
      <c r="F34" s="29"/>
      <c r="G34" s="29"/>
      <c r="H34" s="124">
        <v>0.006</v>
      </c>
      <c r="I34" s="124">
        <v>0.006</v>
      </c>
      <c r="J34" s="124">
        <v>0.006</v>
      </c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7</v>
      </c>
      <c r="E35" s="28"/>
      <c r="F35" s="29"/>
      <c r="G35" s="29"/>
      <c r="H35" s="124">
        <v>0.022</v>
      </c>
      <c r="I35" s="124">
        <v>0.035</v>
      </c>
      <c r="J35" s="124">
        <v>0.03</v>
      </c>
      <c r="K35" s="30"/>
    </row>
    <row r="36" spans="1:11" s="31" customFormat="1" ht="11.25" customHeight="1">
      <c r="A36" s="33" t="s">
        <v>27</v>
      </c>
      <c r="B36" s="27"/>
      <c r="C36" s="28">
        <v>2</v>
      </c>
      <c r="D36" s="28">
        <v>2</v>
      </c>
      <c r="E36" s="28"/>
      <c r="F36" s="29"/>
      <c r="G36" s="29"/>
      <c r="H36" s="124">
        <v>0.014</v>
      </c>
      <c r="I36" s="124">
        <v>0.014</v>
      </c>
      <c r="J36" s="124">
        <v>0.005</v>
      </c>
      <c r="K36" s="30"/>
    </row>
    <row r="37" spans="1:11" s="22" customFormat="1" ht="11.25" customHeight="1">
      <c r="A37" s="34" t="s">
        <v>28</v>
      </c>
      <c r="B37" s="35"/>
      <c r="C37" s="36">
        <v>18</v>
      </c>
      <c r="D37" s="36">
        <v>16</v>
      </c>
      <c r="E37" s="36"/>
      <c r="F37" s="37"/>
      <c r="G37" s="38"/>
      <c r="H37" s="125">
        <v>0.07</v>
      </c>
      <c r="I37" s="126">
        <v>0.083</v>
      </c>
      <c r="J37" s="126">
        <v>0.081</v>
      </c>
      <c r="K37" s="39">
        <v>97.59036144578312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</v>
      </c>
      <c r="D39" s="36"/>
      <c r="E39" s="36"/>
      <c r="F39" s="37"/>
      <c r="G39" s="38"/>
      <c r="H39" s="125">
        <v>0.003</v>
      </c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29</v>
      </c>
      <c r="D41" s="28">
        <v>24</v>
      </c>
      <c r="E41" s="28"/>
      <c r="F41" s="29"/>
      <c r="G41" s="29"/>
      <c r="H41" s="124">
        <v>0.144</v>
      </c>
      <c r="I41" s="124">
        <v>0.108</v>
      </c>
      <c r="J41" s="124">
        <v>0.118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>
        <v>2</v>
      </c>
      <c r="E43" s="28"/>
      <c r="F43" s="29"/>
      <c r="G43" s="29"/>
      <c r="H43" s="124">
        <v>0.01</v>
      </c>
      <c r="I43" s="124">
        <v>0.01</v>
      </c>
      <c r="J43" s="124">
        <v>0.01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1</v>
      </c>
      <c r="E46" s="28"/>
      <c r="F46" s="29"/>
      <c r="G46" s="29"/>
      <c r="H46" s="124">
        <v>0.008</v>
      </c>
      <c r="I46" s="124">
        <v>0.008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>
        <v>2</v>
      </c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71</v>
      </c>
      <c r="D48" s="28">
        <v>73</v>
      </c>
      <c r="E48" s="28"/>
      <c r="F48" s="29"/>
      <c r="G48" s="29"/>
      <c r="H48" s="124">
        <v>0.32</v>
      </c>
      <c r="I48" s="124">
        <v>0.307</v>
      </c>
      <c r="J48" s="124">
        <v>0.365</v>
      </c>
      <c r="K48" s="30"/>
    </row>
    <row r="49" spans="1:11" s="31" customFormat="1" ht="11.25" customHeight="1">
      <c r="A49" s="33" t="s">
        <v>38</v>
      </c>
      <c r="B49" s="27"/>
      <c r="C49" s="28">
        <v>46</v>
      </c>
      <c r="D49" s="28">
        <v>23</v>
      </c>
      <c r="E49" s="28"/>
      <c r="F49" s="29"/>
      <c r="G49" s="29"/>
      <c r="H49" s="124">
        <v>0.345</v>
      </c>
      <c r="I49" s="124">
        <v>0.173</v>
      </c>
      <c r="J49" s="124">
        <v>0.173</v>
      </c>
      <c r="K49" s="30"/>
    </row>
    <row r="50" spans="1:11" s="22" customFormat="1" ht="11.25" customHeight="1">
      <c r="A50" s="40" t="s">
        <v>39</v>
      </c>
      <c r="B50" s="35"/>
      <c r="C50" s="36">
        <v>151</v>
      </c>
      <c r="D50" s="36">
        <v>125</v>
      </c>
      <c r="E50" s="36"/>
      <c r="F50" s="37"/>
      <c r="G50" s="38"/>
      <c r="H50" s="125">
        <v>0.827</v>
      </c>
      <c r="I50" s="126">
        <v>0.606</v>
      </c>
      <c r="J50" s="126">
        <v>0.6659999999999999</v>
      </c>
      <c r="K50" s="39">
        <v>109.90099009900989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75</v>
      </c>
      <c r="D52" s="36">
        <v>75</v>
      </c>
      <c r="E52" s="36"/>
      <c r="F52" s="37"/>
      <c r="G52" s="38"/>
      <c r="H52" s="125">
        <v>0.399</v>
      </c>
      <c r="I52" s="126">
        <v>0.4</v>
      </c>
      <c r="J52" s="126">
        <v>0.201</v>
      </c>
      <c r="K52" s="39">
        <v>50.25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15</v>
      </c>
      <c r="D54" s="28">
        <v>24</v>
      </c>
      <c r="E54" s="28"/>
      <c r="F54" s="29"/>
      <c r="G54" s="29"/>
      <c r="H54" s="124">
        <v>0.098</v>
      </c>
      <c r="I54" s="124">
        <v>0.132</v>
      </c>
      <c r="J54" s="124">
        <v>0.114</v>
      </c>
      <c r="K54" s="30"/>
    </row>
    <row r="55" spans="1:11" s="31" customFormat="1" ht="11.25" customHeight="1">
      <c r="A55" s="33" t="s">
        <v>42</v>
      </c>
      <c r="B55" s="27"/>
      <c r="C55" s="28">
        <v>63</v>
      </c>
      <c r="D55" s="28">
        <v>63</v>
      </c>
      <c r="E55" s="28"/>
      <c r="F55" s="29"/>
      <c r="G55" s="29"/>
      <c r="H55" s="124">
        <v>0.328</v>
      </c>
      <c r="I55" s="124">
        <v>0.328</v>
      </c>
      <c r="J55" s="124">
        <v>0.415</v>
      </c>
      <c r="K55" s="30"/>
    </row>
    <row r="56" spans="1:11" s="31" customFormat="1" ht="11.25" customHeight="1">
      <c r="A56" s="33" t="s">
        <v>43</v>
      </c>
      <c r="B56" s="27"/>
      <c r="C56" s="28">
        <v>16</v>
      </c>
      <c r="D56" s="28">
        <v>16</v>
      </c>
      <c r="E56" s="28"/>
      <c r="F56" s="29"/>
      <c r="G56" s="29"/>
      <c r="H56" s="124">
        <v>0.067</v>
      </c>
      <c r="I56" s="124">
        <v>0.08</v>
      </c>
      <c r="J56" s="124">
        <v>0.06</v>
      </c>
      <c r="K56" s="30"/>
    </row>
    <row r="57" spans="1:11" s="31" customFormat="1" ht="11.25" customHeight="1">
      <c r="A57" s="33" t="s">
        <v>44</v>
      </c>
      <c r="B57" s="27"/>
      <c r="C57" s="28">
        <v>826</v>
      </c>
      <c r="D57" s="28">
        <v>885</v>
      </c>
      <c r="E57" s="28"/>
      <c r="F57" s="29"/>
      <c r="G57" s="29"/>
      <c r="H57" s="124">
        <v>3.444</v>
      </c>
      <c r="I57" s="124">
        <v>3.047</v>
      </c>
      <c r="J57" s="124">
        <v>3.028</v>
      </c>
      <c r="K57" s="30"/>
    </row>
    <row r="58" spans="1:11" s="31" customFormat="1" ht="11.25" customHeight="1">
      <c r="A58" s="33" t="s">
        <v>45</v>
      </c>
      <c r="B58" s="27"/>
      <c r="C58" s="28">
        <v>44</v>
      </c>
      <c r="D58" s="28">
        <v>46</v>
      </c>
      <c r="E58" s="28"/>
      <c r="F58" s="29"/>
      <c r="G58" s="29"/>
      <c r="H58" s="124">
        <v>0.264</v>
      </c>
      <c r="I58" s="124">
        <v>0.207</v>
      </c>
      <c r="J58" s="124">
        <v>0.18</v>
      </c>
      <c r="K58" s="30"/>
    </row>
    <row r="59" spans="1:11" s="22" customFormat="1" ht="11.25" customHeight="1">
      <c r="A59" s="34" t="s">
        <v>46</v>
      </c>
      <c r="B59" s="35"/>
      <c r="C59" s="36">
        <v>964</v>
      </c>
      <c r="D59" s="36">
        <v>1034</v>
      </c>
      <c r="E59" s="36"/>
      <c r="F59" s="37"/>
      <c r="G59" s="38"/>
      <c r="H59" s="125">
        <v>4.201</v>
      </c>
      <c r="I59" s="126">
        <v>3.794</v>
      </c>
      <c r="J59" s="126">
        <v>3.797</v>
      </c>
      <c r="K59" s="39">
        <v>100.07907221929362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19</v>
      </c>
      <c r="D61" s="28"/>
      <c r="E61" s="28"/>
      <c r="F61" s="29"/>
      <c r="G61" s="29"/>
      <c r="H61" s="124">
        <v>0.133</v>
      </c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>
        <v>2</v>
      </c>
      <c r="D62" s="28">
        <v>2</v>
      </c>
      <c r="E62" s="28"/>
      <c r="F62" s="29"/>
      <c r="G62" s="29"/>
      <c r="H62" s="124">
        <v>0.006</v>
      </c>
      <c r="I62" s="124">
        <v>0.006</v>
      </c>
      <c r="J62" s="124">
        <v>0.003</v>
      </c>
      <c r="K62" s="30"/>
    </row>
    <row r="63" spans="1:11" s="31" customFormat="1" ht="11.25" customHeight="1">
      <c r="A63" s="33" t="s">
        <v>49</v>
      </c>
      <c r="B63" s="27"/>
      <c r="C63" s="28">
        <v>2</v>
      </c>
      <c r="D63" s="28">
        <v>2</v>
      </c>
      <c r="E63" s="28"/>
      <c r="F63" s="29"/>
      <c r="G63" s="29"/>
      <c r="H63" s="124">
        <v>0.014</v>
      </c>
      <c r="I63" s="124">
        <v>0.008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23</v>
      </c>
      <c r="D64" s="36">
        <v>4</v>
      </c>
      <c r="E64" s="36"/>
      <c r="F64" s="37"/>
      <c r="G64" s="38"/>
      <c r="H64" s="125">
        <v>0.15300000000000002</v>
      </c>
      <c r="I64" s="126">
        <v>0.014</v>
      </c>
      <c r="J64" s="126">
        <v>0.003</v>
      </c>
      <c r="K64" s="39">
        <v>21.428571428571427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23</v>
      </c>
      <c r="D66" s="36">
        <v>20</v>
      </c>
      <c r="E66" s="36"/>
      <c r="F66" s="37"/>
      <c r="G66" s="38"/>
      <c r="H66" s="125">
        <v>0.124</v>
      </c>
      <c r="I66" s="126">
        <v>0.1</v>
      </c>
      <c r="J66" s="126">
        <v>0.1</v>
      </c>
      <c r="K66" s="39">
        <v>100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337</v>
      </c>
      <c r="D68" s="28">
        <v>240</v>
      </c>
      <c r="E68" s="28"/>
      <c r="F68" s="29"/>
      <c r="G68" s="29"/>
      <c r="H68" s="124">
        <v>1.817</v>
      </c>
      <c r="I68" s="124">
        <v>1.1</v>
      </c>
      <c r="J68" s="124">
        <v>1.3</v>
      </c>
      <c r="K68" s="30"/>
    </row>
    <row r="69" spans="1:11" s="31" customFormat="1" ht="11.25" customHeight="1">
      <c r="A69" s="33" t="s">
        <v>53</v>
      </c>
      <c r="B69" s="27"/>
      <c r="C69" s="28">
        <v>444</v>
      </c>
      <c r="D69" s="28">
        <v>440</v>
      </c>
      <c r="E69" s="28"/>
      <c r="F69" s="29"/>
      <c r="G69" s="29"/>
      <c r="H69" s="124">
        <v>2.242</v>
      </c>
      <c r="I69" s="124">
        <v>2.6</v>
      </c>
      <c r="J69" s="124">
        <v>2.3</v>
      </c>
      <c r="K69" s="30"/>
    </row>
    <row r="70" spans="1:11" s="22" customFormat="1" ht="11.25" customHeight="1">
      <c r="A70" s="34" t="s">
        <v>54</v>
      </c>
      <c r="B70" s="35"/>
      <c r="C70" s="36">
        <v>781</v>
      </c>
      <c r="D70" s="36">
        <v>680</v>
      </c>
      <c r="E70" s="36"/>
      <c r="F70" s="37"/>
      <c r="G70" s="38"/>
      <c r="H70" s="125">
        <v>4.059</v>
      </c>
      <c r="I70" s="126">
        <v>3.7</v>
      </c>
      <c r="J70" s="126">
        <v>3.5999999999999996</v>
      </c>
      <c r="K70" s="39">
        <v>97.29729729729728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60</v>
      </c>
      <c r="D72" s="28">
        <v>54</v>
      </c>
      <c r="E72" s="28"/>
      <c r="F72" s="29"/>
      <c r="G72" s="29"/>
      <c r="H72" s="124">
        <v>0.432</v>
      </c>
      <c r="I72" s="124">
        <v>0.383</v>
      </c>
      <c r="J72" s="124">
        <v>0.383</v>
      </c>
      <c r="K72" s="30"/>
    </row>
    <row r="73" spans="1:11" s="31" customFormat="1" ht="11.25" customHeight="1">
      <c r="A73" s="33" t="s">
        <v>56</v>
      </c>
      <c r="B73" s="27"/>
      <c r="C73" s="28">
        <v>385</v>
      </c>
      <c r="D73" s="28">
        <v>385</v>
      </c>
      <c r="E73" s="28"/>
      <c r="F73" s="29"/>
      <c r="G73" s="29"/>
      <c r="H73" s="124">
        <v>1.28</v>
      </c>
      <c r="I73" s="124">
        <v>1.28</v>
      </c>
      <c r="J73" s="124">
        <v>1.28</v>
      </c>
      <c r="K73" s="30"/>
    </row>
    <row r="74" spans="1:11" s="31" customFormat="1" ht="11.25" customHeight="1">
      <c r="A74" s="33" t="s">
        <v>57</v>
      </c>
      <c r="B74" s="27"/>
      <c r="C74" s="28">
        <v>285</v>
      </c>
      <c r="D74" s="28">
        <v>290</v>
      </c>
      <c r="E74" s="28"/>
      <c r="F74" s="29"/>
      <c r="G74" s="29"/>
      <c r="H74" s="124">
        <v>1.092</v>
      </c>
      <c r="I74" s="124">
        <v>1.26</v>
      </c>
      <c r="J74" s="124">
        <v>0.71</v>
      </c>
      <c r="K74" s="30"/>
    </row>
    <row r="75" spans="1:11" s="31" customFormat="1" ht="11.25" customHeight="1">
      <c r="A75" s="33" t="s">
        <v>58</v>
      </c>
      <c r="B75" s="27"/>
      <c r="C75" s="28">
        <v>6627</v>
      </c>
      <c r="D75" s="28">
        <v>6259</v>
      </c>
      <c r="E75" s="28"/>
      <c r="F75" s="29"/>
      <c r="G75" s="29"/>
      <c r="H75" s="124">
        <v>31.713</v>
      </c>
      <c r="I75" s="124">
        <v>30.083</v>
      </c>
      <c r="J75" s="124">
        <v>20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110</v>
      </c>
      <c r="E76" s="28"/>
      <c r="F76" s="29"/>
      <c r="G76" s="29"/>
      <c r="H76" s="124">
        <v>0.33</v>
      </c>
      <c r="I76" s="124">
        <v>0.36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609</v>
      </c>
      <c r="D77" s="28">
        <v>585</v>
      </c>
      <c r="E77" s="28"/>
      <c r="F77" s="29"/>
      <c r="G77" s="29"/>
      <c r="H77" s="124">
        <v>2.798</v>
      </c>
      <c r="I77" s="124">
        <v>1.901</v>
      </c>
      <c r="J77" s="124">
        <v>1.267</v>
      </c>
      <c r="K77" s="30"/>
    </row>
    <row r="78" spans="1:11" s="31" customFormat="1" ht="11.25" customHeight="1">
      <c r="A78" s="33" t="s">
        <v>61</v>
      </c>
      <c r="B78" s="27"/>
      <c r="C78" s="28">
        <v>696</v>
      </c>
      <c r="D78" s="28">
        <v>811</v>
      </c>
      <c r="E78" s="28"/>
      <c r="F78" s="29"/>
      <c r="G78" s="29"/>
      <c r="H78" s="124">
        <v>3.466</v>
      </c>
      <c r="I78" s="124">
        <v>6</v>
      </c>
      <c r="J78" s="124">
        <v>3.7</v>
      </c>
      <c r="K78" s="30"/>
    </row>
    <row r="79" spans="1:11" s="31" customFormat="1" ht="11.25" customHeight="1">
      <c r="A79" s="33" t="s">
        <v>62</v>
      </c>
      <c r="B79" s="27"/>
      <c r="C79" s="28">
        <v>600</v>
      </c>
      <c r="D79" s="28">
        <v>570</v>
      </c>
      <c r="E79" s="28"/>
      <c r="F79" s="29"/>
      <c r="G79" s="29"/>
      <c r="H79" s="124">
        <v>3.27</v>
      </c>
      <c r="I79" s="124">
        <v>3.107</v>
      </c>
      <c r="J79" s="124">
        <v>2.565</v>
      </c>
      <c r="K79" s="30"/>
    </row>
    <row r="80" spans="1:11" s="22" customFormat="1" ht="11.25" customHeight="1">
      <c r="A80" s="40" t="s">
        <v>63</v>
      </c>
      <c r="B80" s="35"/>
      <c r="C80" s="36">
        <v>9382</v>
      </c>
      <c r="D80" s="36">
        <v>9064</v>
      </c>
      <c r="E80" s="36"/>
      <c r="F80" s="37"/>
      <c r="G80" s="38"/>
      <c r="H80" s="125">
        <v>44.38100000000001</v>
      </c>
      <c r="I80" s="126">
        <v>44.374</v>
      </c>
      <c r="J80" s="126">
        <v>29.905</v>
      </c>
      <c r="K80" s="39">
        <v>67.39306801280028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>
        <v>0.001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>
        <v>0.001</v>
      </c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13520</v>
      </c>
      <c r="D87" s="47">
        <v>12889</v>
      </c>
      <c r="E87" s="47"/>
      <c r="F87" s="48"/>
      <c r="G87" s="38"/>
      <c r="H87" s="130">
        <v>62.17400000000001</v>
      </c>
      <c r="I87" s="131">
        <v>60.487</v>
      </c>
      <c r="J87" s="131">
        <f>J13+J15+J17+J22+J24+J26+J31+J37+J39+J50+J52+J59+J64+J66+J70+J80+J84</f>
        <v>45.849</v>
      </c>
      <c r="K87" s="48">
        <v>75.79975862582042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9.421875" style="56" bestFit="1" customWidth="1"/>
    <col min="7" max="7" width="0.71875" style="56" customWidth="1"/>
    <col min="8" max="10" width="12.421875" style="56" customWidth="1"/>
    <col min="11" max="11" width="9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2</v>
      </c>
      <c r="E26" s="36">
        <v>2</v>
      </c>
      <c r="F26" s="37">
        <v>100</v>
      </c>
      <c r="G26" s="38"/>
      <c r="H26" s="125">
        <v>0.051</v>
      </c>
      <c r="I26" s="126">
        <v>0.03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24">
        <v>0.041</v>
      </c>
      <c r="I28" s="124">
        <v>0.04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>
        <v>1</v>
      </c>
      <c r="E29" s="28">
        <v>1</v>
      </c>
      <c r="F29" s="29"/>
      <c r="G29" s="29"/>
      <c r="H29" s="124"/>
      <c r="I29" s="124">
        <v>0.001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4</v>
      </c>
      <c r="D30" s="28">
        <v>27</v>
      </c>
      <c r="E30" s="28">
        <v>25</v>
      </c>
      <c r="F30" s="29"/>
      <c r="G30" s="29"/>
      <c r="H30" s="124">
        <v>0.16</v>
      </c>
      <c r="I30" s="124">
        <v>1.04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5</v>
      </c>
      <c r="D31" s="36">
        <v>29</v>
      </c>
      <c r="E31" s="36">
        <v>27</v>
      </c>
      <c r="F31" s="37">
        <v>93.10344827586206</v>
      </c>
      <c r="G31" s="38"/>
      <c r="H31" s="125">
        <v>0.201</v>
      </c>
      <c r="I31" s="126">
        <v>1.081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24</v>
      </c>
      <c r="D33" s="28">
        <v>11</v>
      </c>
      <c r="E33" s="28">
        <v>20</v>
      </c>
      <c r="F33" s="29"/>
      <c r="G33" s="29"/>
      <c r="H33" s="124">
        <v>0.726</v>
      </c>
      <c r="I33" s="124">
        <v>0.286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>
        <v>6</v>
      </c>
      <c r="E34" s="28">
        <v>9</v>
      </c>
      <c r="F34" s="29"/>
      <c r="G34" s="29"/>
      <c r="H34" s="124">
        <v>0.199</v>
      </c>
      <c r="I34" s="124">
        <v>0.2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4</v>
      </c>
      <c r="D35" s="28">
        <v>10</v>
      </c>
      <c r="E35" s="28">
        <v>14</v>
      </c>
      <c r="F35" s="29"/>
      <c r="G35" s="29"/>
      <c r="H35" s="124">
        <v>0.085</v>
      </c>
      <c r="I35" s="124">
        <v>0.36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208</v>
      </c>
      <c r="D36" s="28">
        <v>103</v>
      </c>
      <c r="E36" s="28">
        <v>212</v>
      </c>
      <c r="F36" s="29"/>
      <c r="G36" s="29"/>
      <c r="H36" s="124">
        <v>5.82</v>
      </c>
      <c r="I36" s="124">
        <v>2.884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242</v>
      </c>
      <c r="D37" s="36">
        <v>130</v>
      </c>
      <c r="E37" s="36">
        <v>255</v>
      </c>
      <c r="F37" s="37">
        <v>196.15384615384616</v>
      </c>
      <c r="G37" s="38"/>
      <c r="H37" s="125">
        <v>6.83</v>
      </c>
      <c r="I37" s="126">
        <v>3.73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176</v>
      </c>
      <c r="D39" s="36">
        <v>170</v>
      </c>
      <c r="E39" s="36">
        <v>200</v>
      </c>
      <c r="F39" s="37">
        <v>117.6470588235294</v>
      </c>
      <c r="G39" s="38"/>
      <c r="H39" s="125">
        <v>4.606</v>
      </c>
      <c r="I39" s="126">
        <v>4.6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7</v>
      </c>
      <c r="D41" s="28">
        <v>10</v>
      </c>
      <c r="E41" s="28">
        <v>10</v>
      </c>
      <c r="F41" s="29"/>
      <c r="G41" s="29"/>
      <c r="H41" s="124">
        <v>0.153</v>
      </c>
      <c r="I41" s="124">
        <v>0.185</v>
      </c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/>
      <c r="E45" s="28"/>
      <c r="F45" s="29"/>
      <c r="G45" s="29"/>
      <c r="H45" s="124">
        <v>0.025</v>
      </c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>
        <v>8</v>
      </c>
      <c r="D46" s="28">
        <v>9</v>
      </c>
      <c r="E46" s="28">
        <v>10</v>
      </c>
      <c r="F46" s="29"/>
      <c r="G46" s="29"/>
      <c r="H46" s="124">
        <v>0.224</v>
      </c>
      <c r="I46" s="124">
        <v>0.252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1</v>
      </c>
      <c r="D48" s="28">
        <v>2</v>
      </c>
      <c r="E48" s="28">
        <v>2</v>
      </c>
      <c r="F48" s="29"/>
      <c r="G48" s="29"/>
      <c r="H48" s="124">
        <v>0.061</v>
      </c>
      <c r="I48" s="124">
        <v>0.122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14</v>
      </c>
      <c r="D49" s="28">
        <v>11</v>
      </c>
      <c r="E49" s="28">
        <v>11</v>
      </c>
      <c r="F49" s="29"/>
      <c r="G49" s="29"/>
      <c r="H49" s="124">
        <v>0.56</v>
      </c>
      <c r="I49" s="124">
        <v>0.605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31</v>
      </c>
      <c r="D50" s="36">
        <v>32</v>
      </c>
      <c r="E50" s="36">
        <v>33</v>
      </c>
      <c r="F50" s="37">
        <v>103.125</v>
      </c>
      <c r="G50" s="38"/>
      <c r="H50" s="125">
        <v>1.0230000000000001</v>
      </c>
      <c r="I50" s="126">
        <v>1.164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43</v>
      </c>
      <c r="D52" s="36">
        <v>41</v>
      </c>
      <c r="E52" s="36">
        <v>80</v>
      </c>
      <c r="F52" s="37">
        <v>195.1219512195122</v>
      </c>
      <c r="G52" s="38"/>
      <c r="H52" s="125">
        <v>1.508</v>
      </c>
      <c r="I52" s="126">
        <v>1.435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50</v>
      </c>
      <c r="D54" s="28">
        <v>35</v>
      </c>
      <c r="E54" s="28">
        <v>40</v>
      </c>
      <c r="F54" s="29"/>
      <c r="G54" s="29"/>
      <c r="H54" s="124">
        <v>2.1</v>
      </c>
      <c r="I54" s="124">
        <v>1.4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2854</v>
      </c>
      <c r="D55" s="28">
        <v>2606</v>
      </c>
      <c r="E55" s="28">
        <v>2638</v>
      </c>
      <c r="F55" s="29"/>
      <c r="G55" s="29"/>
      <c r="H55" s="124">
        <v>205.488</v>
      </c>
      <c r="I55" s="124">
        <v>182.42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1</v>
      </c>
      <c r="D56" s="28">
        <v>1</v>
      </c>
      <c r="E56" s="28">
        <v>7</v>
      </c>
      <c r="F56" s="29"/>
      <c r="G56" s="29"/>
      <c r="H56" s="124">
        <v>0.008</v>
      </c>
      <c r="I56" s="124">
        <v>0.008</v>
      </c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237</v>
      </c>
      <c r="D58" s="28">
        <v>212</v>
      </c>
      <c r="E58" s="28">
        <v>210</v>
      </c>
      <c r="F58" s="29"/>
      <c r="G58" s="29"/>
      <c r="H58" s="124">
        <v>4.68</v>
      </c>
      <c r="I58" s="124">
        <v>2.726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3142</v>
      </c>
      <c r="D59" s="36">
        <v>2854</v>
      </c>
      <c r="E59" s="36">
        <v>2895</v>
      </c>
      <c r="F59" s="37">
        <v>101.43658023826208</v>
      </c>
      <c r="G59" s="38"/>
      <c r="H59" s="125">
        <v>212.276</v>
      </c>
      <c r="I59" s="126">
        <v>186.554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318</v>
      </c>
      <c r="D61" s="28">
        <v>310</v>
      </c>
      <c r="E61" s="28">
        <v>300</v>
      </c>
      <c r="F61" s="29"/>
      <c r="G61" s="29"/>
      <c r="H61" s="124">
        <v>21.306</v>
      </c>
      <c r="I61" s="124">
        <v>14.539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442</v>
      </c>
      <c r="D62" s="28">
        <v>358</v>
      </c>
      <c r="E62" s="28">
        <v>358</v>
      </c>
      <c r="F62" s="29"/>
      <c r="G62" s="29"/>
      <c r="H62" s="124">
        <v>12.036</v>
      </c>
      <c r="I62" s="124">
        <v>9.79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817</v>
      </c>
      <c r="D63" s="28">
        <v>835</v>
      </c>
      <c r="E63" s="28">
        <v>876</v>
      </c>
      <c r="F63" s="29"/>
      <c r="G63" s="29"/>
      <c r="H63" s="124">
        <v>45.42</v>
      </c>
      <c r="I63" s="124">
        <v>45.925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1577</v>
      </c>
      <c r="D64" s="36">
        <v>1503</v>
      </c>
      <c r="E64" s="36">
        <v>1534</v>
      </c>
      <c r="F64" s="37">
        <v>102.06254158349967</v>
      </c>
      <c r="G64" s="38"/>
      <c r="H64" s="125">
        <v>78.762</v>
      </c>
      <c r="I64" s="126">
        <v>70.25399999999999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3233</v>
      </c>
      <c r="D66" s="36">
        <v>2700</v>
      </c>
      <c r="E66" s="36">
        <v>2800</v>
      </c>
      <c r="F66" s="37">
        <v>103.70370370370371</v>
      </c>
      <c r="G66" s="38"/>
      <c r="H66" s="125">
        <v>216.974</v>
      </c>
      <c r="I66" s="126">
        <v>177.9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183</v>
      </c>
      <c r="D68" s="28">
        <v>115</v>
      </c>
      <c r="E68" s="28">
        <v>180</v>
      </c>
      <c r="F68" s="29"/>
      <c r="G68" s="29"/>
      <c r="H68" s="124">
        <v>8.975</v>
      </c>
      <c r="I68" s="124">
        <v>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89</v>
      </c>
      <c r="D69" s="28">
        <v>70</v>
      </c>
      <c r="E69" s="28">
        <v>80</v>
      </c>
      <c r="F69" s="29"/>
      <c r="G69" s="29"/>
      <c r="H69" s="124">
        <v>5.012</v>
      </c>
      <c r="I69" s="124">
        <v>3.2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272</v>
      </c>
      <c r="D70" s="36">
        <v>185</v>
      </c>
      <c r="E70" s="36">
        <v>260</v>
      </c>
      <c r="F70" s="37">
        <v>140.54054054054055</v>
      </c>
      <c r="G70" s="38"/>
      <c r="H70" s="125">
        <v>13.986999999999998</v>
      </c>
      <c r="I70" s="126">
        <v>8.2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12579</v>
      </c>
      <c r="D72" s="28">
        <v>11400</v>
      </c>
      <c r="E72" s="28">
        <v>10026</v>
      </c>
      <c r="F72" s="29"/>
      <c r="G72" s="29"/>
      <c r="H72" s="124">
        <v>715.461</v>
      </c>
      <c r="I72" s="124">
        <v>429.098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187</v>
      </c>
      <c r="D73" s="28">
        <v>188</v>
      </c>
      <c r="E73" s="28">
        <v>188</v>
      </c>
      <c r="F73" s="29"/>
      <c r="G73" s="29"/>
      <c r="H73" s="124">
        <v>7.13</v>
      </c>
      <c r="I73" s="124">
        <v>7.1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448</v>
      </c>
      <c r="D74" s="28">
        <v>345</v>
      </c>
      <c r="E74" s="28">
        <v>250</v>
      </c>
      <c r="F74" s="29"/>
      <c r="G74" s="29"/>
      <c r="H74" s="124">
        <v>11.554</v>
      </c>
      <c r="I74" s="124">
        <v>10.995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422</v>
      </c>
      <c r="D75" s="28">
        <v>415</v>
      </c>
      <c r="E75" s="28">
        <v>200</v>
      </c>
      <c r="F75" s="29"/>
      <c r="G75" s="29"/>
      <c r="H75" s="124">
        <v>17.494</v>
      </c>
      <c r="I75" s="124">
        <v>17.204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70</v>
      </c>
      <c r="D76" s="28">
        <v>52</v>
      </c>
      <c r="E76" s="28">
        <v>50</v>
      </c>
      <c r="F76" s="29"/>
      <c r="G76" s="29"/>
      <c r="H76" s="124">
        <v>2.31</v>
      </c>
      <c r="I76" s="124">
        <v>1.56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23</v>
      </c>
      <c r="D77" s="28">
        <v>23</v>
      </c>
      <c r="E77" s="28">
        <v>19</v>
      </c>
      <c r="F77" s="29"/>
      <c r="G77" s="29"/>
      <c r="H77" s="124">
        <v>0.598</v>
      </c>
      <c r="I77" s="124">
        <v>0.598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104</v>
      </c>
      <c r="D78" s="28">
        <v>35</v>
      </c>
      <c r="E78" s="28">
        <v>35</v>
      </c>
      <c r="F78" s="29"/>
      <c r="G78" s="29"/>
      <c r="H78" s="124">
        <v>3.819</v>
      </c>
      <c r="I78" s="124">
        <v>1.4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1080</v>
      </c>
      <c r="D79" s="28">
        <v>960</v>
      </c>
      <c r="E79" s="28">
        <v>960</v>
      </c>
      <c r="F79" s="29"/>
      <c r="G79" s="29"/>
      <c r="H79" s="124">
        <v>75.6</v>
      </c>
      <c r="I79" s="124">
        <v>62.4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14913</v>
      </c>
      <c r="D80" s="36">
        <v>13418</v>
      </c>
      <c r="E80" s="36">
        <v>11728</v>
      </c>
      <c r="F80" s="37">
        <v>87.40497838724102</v>
      </c>
      <c r="G80" s="38"/>
      <c r="H80" s="125">
        <v>833.9659999999999</v>
      </c>
      <c r="I80" s="126">
        <v>530.355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259</v>
      </c>
      <c r="D82" s="28">
        <v>259</v>
      </c>
      <c r="E82" s="28">
        <v>261</v>
      </c>
      <c r="F82" s="29"/>
      <c r="G82" s="29"/>
      <c r="H82" s="124">
        <v>9.244</v>
      </c>
      <c r="I82" s="124">
        <v>9.244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90</v>
      </c>
      <c r="D83" s="28">
        <v>90</v>
      </c>
      <c r="E83" s="28">
        <v>85</v>
      </c>
      <c r="F83" s="29"/>
      <c r="G83" s="29"/>
      <c r="H83" s="124">
        <v>2.85</v>
      </c>
      <c r="I83" s="124">
        <v>2.85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349</v>
      </c>
      <c r="D84" s="36">
        <v>349</v>
      </c>
      <c r="E84" s="36">
        <v>346</v>
      </c>
      <c r="F84" s="37">
        <v>99.14040114613181</v>
      </c>
      <c r="G84" s="38"/>
      <c r="H84" s="125">
        <v>12.094</v>
      </c>
      <c r="I84" s="126">
        <v>12.094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23986</v>
      </c>
      <c r="D87" s="47">
        <v>21413</v>
      </c>
      <c r="E87" s="47">
        <v>20160</v>
      </c>
      <c r="F87" s="48">
        <v>94.14841451454724</v>
      </c>
      <c r="G87" s="38"/>
      <c r="H87" s="130">
        <v>1382.2779999999998</v>
      </c>
      <c r="I87" s="131">
        <v>997.3969999999999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</v>
      </c>
      <c r="D9" s="28">
        <v>1</v>
      </c>
      <c r="E9" s="28">
        <v>1</v>
      </c>
      <c r="F9" s="29"/>
      <c r="G9" s="29"/>
      <c r="H9" s="124">
        <v>0.006</v>
      </c>
      <c r="I9" s="124">
        <v>0.022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1</v>
      </c>
      <c r="E10" s="28">
        <v>2</v>
      </c>
      <c r="F10" s="29"/>
      <c r="G10" s="29"/>
      <c r="H10" s="124">
        <v>0.008</v>
      </c>
      <c r="I10" s="124">
        <v>0.022</v>
      </c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>
        <v>2</v>
      </c>
      <c r="D13" s="36">
        <v>2</v>
      </c>
      <c r="E13" s="36">
        <v>3</v>
      </c>
      <c r="F13" s="37">
        <v>150</v>
      </c>
      <c r="G13" s="38"/>
      <c r="H13" s="125">
        <v>0.014</v>
      </c>
      <c r="I13" s="126">
        <v>0.044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</v>
      </c>
      <c r="D24" s="36">
        <v>3</v>
      </c>
      <c r="E24" s="36">
        <v>2</v>
      </c>
      <c r="F24" s="37">
        <v>66.66666666666667</v>
      </c>
      <c r="G24" s="38"/>
      <c r="H24" s="125">
        <v>0.165</v>
      </c>
      <c r="I24" s="126">
        <v>0.093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8</v>
      </c>
      <c r="D26" s="36">
        <v>5</v>
      </c>
      <c r="E26" s="36">
        <v>5</v>
      </c>
      <c r="F26" s="37">
        <v>100</v>
      </c>
      <c r="G26" s="38"/>
      <c r="H26" s="125">
        <v>0.12</v>
      </c>
      <c r="I26" s="126">
        <v>0.08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3</v>
      </c>
      <c r="E28" s="28">
        <v>3</v>
      </c>
      <c r="F28" s="29"/>
      <c r="G28" s="29"/>
      <c r="H28" s="124">
        <v>0.09</v>
      </c>
      <c r="I28" s="124">
        <v>0.085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2</v>
      </c>
      <c r="E29" s="28">
        <v>2</v>
      </c>
      <c r="F29" s="29"/>
      <c r="G29" s="29"/>
      <c r="H29" s="124">
        <v>0.03</v>
      </c>
      <c r="I29" s="124">
        <v>0.001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20</v>
      </c>
      <c r="D30" s="28">
        <v>13</v>
      </c>
      <c r="E30" s="28">
        <v>12</v>
      </c>
      <c r="F30" s="29"/>
      <c r="G30" s="29"/>
      <c r="H30" s="124">
        <v>0.543</v>
      </c>
      <c r="I30" s="124">
        <v>0.358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24</v>
      </c>
      <c r="D31" s="36">
        <v>18</v>
      </c>
      <c r="E31" s="36">
        <v>17</v>
      </c>
      <c r="F31" s="37">
        <v>94.44444444444444</v>
      </c>
      <c r="G31" s="38"/>
      <c r="H31" s="125">
        <v>0.663</v>
      </c>
      <c r="I31" s="126">
        <v>0.444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57</v>
      </c>
      <c r="D33" s="28">
        <v>46</v>
      </c>
      <c r="E33" s="28">
        <v>50</v>
      </c>
      <c r="F33" s="29"/>
      <c r="G33" s="29"/>
      <c r="H33" s="124">
        <v>0.817</v>
      </c>
      <c r="I33" s="124">
        <v>0.662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18</v>
      </c>
      <c r="D34" s="28"/>
      <c r="E34" s="28">
        <v>18</v>
      </c>
      <c r="F34" s="29"/>
      <c r="G34" s="29"/>
      <c r="H34" s="124">
        <v>0.413</v>
      </c>
      <c r="I34" s="124">
        <v>0.4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30</v>
      </c>
      <c r="D35" s="28">
        <v>45</v>
      </c>
      <c r="E35" s="28">
        <v>15</v>
      </c>
      <c r="F35" s="29"/>
      <c r="G35" s="29"/>
      <c r="H35" s="124">
        <v>0.527</v>
      </c>
      <c r="I35" s="124">
        <v>0.703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128</v>
      </c>
      <c r="D36" s="28">
        <v>30</v>
      </c>
      <c r="E36" s="28">
        <v>115</v>
      </c>
      <c r="F36" s="29"/>
      <c r="G36" s="29"/>
      <c r="H36" s="124">
        <v>2.297</v>
      </c>
      <c r="I36" s="124">
        <v>0.54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233</v>
      </c>
      <c r="D37" s="36">
        <v>121</v>
      </c>
      <c r="E37" s="36">
        <v>198</v>
      </c>
      <c r="F37" s="37">
        <v>163.63636363636363</v>
      </c>
      <c r="G37" s="38"/>
      <c r="H37" s="125">
        <v>4.054</v>
      </c>
      <c r="I37" s="126">
        <v>2.305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270</v>
      </c>
      <c r="D39" s="36">
        <v>240</v>
      </c>
      <c r="E39" s="36">
        <v>230</v>
      </c>
      <c r="F39" s="37">
        <v>95.83333333333333</v>
      </c>
      <c r="G39" s="38"/>
      <c r="H39" s="125">
        <v>3.862</v>
      </c>
      <c r="I39" s="126">
        <v>3.4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</v>
      </c>
      <c r="D41" s="28">
        <v>2</v>
      </c>
      <c r="E41" s="28">
        <v>2</v>
      </c>
      <c r="F41" s="29"/>
      <c r="G41" s="29"/>
      <c r="H41" s="124">
        <v>0.019</v>
      </c>
      <c r="I41" s="124">
        <v>0.035</v>
      </c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/>
      <c r="E45" s="28"/>
      <c r="F45" s="29"/>
      <c r="G45" s="29"/>
      <c r="H45" s="124">
        <v>0.026</v>
      </c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>
        <v>12</v>
      </c>
      <c r="D46" s="28">
        <v>12</v>
      </c>
      <c r="E46" s="28">
        <v>12</v>
      </c>
      <c r="F46" s="29"/>
      <c r="G46" s="29"/>
      <c r="H46" s="124">
        <v>0.36</v>
      </c>
      <c r="I46" s="124">
        <v>0.336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7</v>
      </c>
      <c r="D48" s="28">
        <v>5</v>
      </c>
      <c r="E48" s="28">
        <v>5</v>
      </c>
      <c r="F48" s="29"/>
      <c r="G48" s="29"/>
      <c r="H48" s="124">
        <v>0.161</v>
      </c>
      <c r="I48" s="124">
        <v>0.115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26</v>
      </c>
      <c r="D49" s="28">
        <v>24</v>
      </c>
      <c r="E49" s="28">
        <v>24</v>
      </c>
      <c r="F49" s="29"/>
      <c r="G49" s="29"/>
      <c r="H49" s="124">
        <v>0.65</v>
      </c>
      <c r="I49" s="124">
        <v>0.6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47</v>
      </c>
      <c r="D50" s="36">
        <v>43</v>
      </c>
      <c r="E50" s="36">
        <v>43</v>
      </c>
      <c r="F50" s="37">
        <v>100</v>
      </c>
      <c r="G50" s="38"/>
      <c r="H50" s="125">
        <v>1.216</v>
      </c>
      <c r="I50" s="126">
        <v>1.0859999999999999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334</v>
      </c>
      <c r="D52" s="36">
        <v>200</v>
      </c>
      <c r="E52" s="36">
        <v>189</v>
      </c>
      <c r="F52" s="37">
        <v>94.5</v>
      </c>
      <c r="G52" s="38"/>
      <c r="H52" s="125">
        <v>5.776</v>
      </c>
      <c r="I52" s="126">
        <v>3.4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285</v>
      </c>
      <c r="D54" s="28">
        <v>229</v>
      </c>
      <c r="E54" s="28">
        <v>230</v>
      </c>
      <c r="F54" s="29"/>
      <c r="G54" s="29"/>
      <c r="H54" s="124">
        <v>10.958</v>
      </c>
      <c r="I54" s="124">
        <v>8.589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4622</v>
      </c>
      <c r="D55" s="28">
        <v>4233</v>
      </c>
      <c r="E55" s="28">
        <v>4300</v>
      </c>
      <c r="F55" s="29"/>
      <c r="G55" s="29"/>
      <c r="H55" s="124">
        <v>136.349</v>
      </c>
      <c r="I55" s="124">
        <v>122.757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117</v>
      </c>
      <c r="D56" s="28">
        <v>133</v>
      </c>
      <c r="E56" s="28">
        <v>110</v>
      </c>
      <c r="F56" s="29"/>
      <c r="G56" s="29"/>
      <c r="H56" s="124">
        <v>3.23</v>
      </c>
      <c r="I56" s="124">
        <v>2.7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18</v>
      </c>
      <c r="D57" s="28">
        <v>17</v>
      </c>
      <c r="E57" s="28">
        <v>17</v>
      </c>
      <c r="F57" s="29"/>
      <c r="G57" s="29"/>
      <c r="H57" s="124">
        <v>0.038</v>
      </c>
      <c r="I57" s="124">
        <v>0.03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639</v>
      </c>
      <c r="D58" s="28">
        <v>462</v>
      </c>
      <c r="E58" s="28">
        <v>460</v>
      </c>
      <c r="F58" s="29"/>
      <c r="G58" s="29"/>
      <c r="H58" s="124">
        <v>15.595</v>
      </c>
      <c r="I58" s="124">
        <v>9.319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5681</v>
      </c>
      <c r="D59" s="36">
        <v>5074</v>
      </c>
      <c r="E59" s="36">
        <v>5117</v>
      </c>
      <c r="F59" s="37">
        <v>100.84745762711864</v>
      </c>
      <c r="G59" s="38"/>
      <c r="H59" s="125">
        <v>166.17</v>
      </c>
      <c r="I59" s="126">
        <v>143.39499999999998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978</v>
      </c>
      <c r="D61" s="28">
        <v>810</v>
      </c>
      <c r="E61" s="28">
        <v>900</v>
      </c>
      <c r="F61" s="29"/>
      <c r="G61" s="29"/>
      <c r="H61" s="124">
        <v>30.765</v>
      </c>
      <c r="I61" s="124">
        <v>25.515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292</v>
      </c>
      <c r="D62" s="28">
        <v>253</v>
      </c>
      <c r="E62" s="28">
        <v>251</v>
      </c>
      <c r="F62" s="29"/>
      <c r="G62" s="29"/>
      <c r="H62" s="124">
        <v>7.126</v>
      </c>
      <c r="I62" s="124">
        <v>5.967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104</v>
      </c>
      <c r="D63" s="28">
        <v>102</v>
      </c>
      <c r="E63" s="28">
        <v>109</v>
      </c>
      <c r="F63" s="29"/>
      <c r="G63" s="29"/>
      <c r="H63" s="124">
        <v>4.186</v>
      </c>
      <c r="I63" s="124">
        <v>3.559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1374</v>
      </c>
      <c r="D64" s="36">
        <v>1165</v>
      </c>
      <c r="E64" s="36">
        <v>1260</v>
      </c>
      <c r="F64" s="37">
        <v>108.15450643776823</v>
      </c>
      <c r="G64" s="38"/>
      <c r="H64" s="125">
        <v>42.077</v>
      </c>
      <c r="I64" s="126">
        <v>35.041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5385</v>
      </c>
      <c r="D66" s="36">
        <v>4520</v>
      </c>
      <c r="E66" s="36">
        <v>4170</v>
      </c>
      <c r="F66" s="37">
        <v>92.2566371681416</v>
      </c>
      <c r="G66" s="38"/>
      <c r="H66" s="125">
        <v>207.373</v>
      </c>
      <c r="I66" s="126">
        <v>168.6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555</v>
      </c>
      <c r="D68" s="28">
        <v>450</v>
      </c>
      <c r="E68" s="28">
        <v>500</v>
      </c>
      <c r="F68" s="29"/>
      <c r="G68" s="29"/>
      <c r="H68" s="124">
        <v>13.287</v>
      </c>
      <c r="I68" s="124">
        <v>12.5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53</v>
      </c>
      <c r="D69" s="28">
        <v>60</v>
      </c>
      <c r="E69" s="28">
        <v>50</v>
      </c>
      <c r="F69" s="29"/>
      <c r="G69" s="29"/>
      <c r="H69" s="124">
        <v>1.837</v>
      </c>
      <c r="I69" s="124">
        <v>2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608</v>
      </c>
      <c r="D70" s="36">
        <v>510</v>
      </c>
      <c r="E70" s="36">
        <v>550</v>
      </c>
      <c r="F70" s="37">
        <v>107.84313725490196</v>
      </c>
      <c r="G70" s="38"/>
      <c r="H70" s="125">
        <v>15.124</v>
      </c>
      <c r="I70" s="126">
        <v>14.5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3205</v>
      </c>
      <c r="D72" s="28">
        <v>2436</v>
      </c>
      <c r="E72" s="28">
        <v>2309</v>
      </c>
      <c r="F72" s="29"/>
      <c r="G72" s="29"/>
      <c r="H72" s="124">
        <v>138.325</v>
      </c>
      <c r="I72" s="124">
        <v>98.861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503</v>
      </c>
      <c r="D73" s="28">
        <v>503</v>
      </c>
      <c r="E73" s="28">
        <v>503</v>
      </c>
      <c r="F73" s="29"/>
      <c r="G73" s="29"/>
      <c r="H73" s="124">
        <v>15.32</v>
      </c>
      <c r="I73" s="124">
        <v>15.3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347</v>
      </c>
      <c r="D74" s="28">
        <v>189</v>
      </c>
      <c r="E74" s="28">
        <v>150</v>
      </c>
      <c r="F74" s="29"/>
      <c r="G74" s="29"/>
      <c r="H74" s="124">
        <v>7.755</v>
      </c>
      <c r="I74" s="124">
        <v>5.41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316</v>
      </c>
      <c r="D75" s="28">
        <v>299</v>
      </c>
      <c r="E75" s="28">
        <v>60</v>
      </c>
      <c r="F75" s="29"/>
      <c r="G75" s="29"/>
      <c r="H75" s="124">
        <v>10.207</v>
      </c>
      <c r="I75" s="124">
        <v>9.657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74</v>
      </c>
      <c r="D76" s="28">
        <v>58</v>
      </c>
      <c r="E76" s="28">
        <v>55</v>
      </c>
      <c r="F76" s="29"/>
      <c r="G76" s="29"/>
      <c r="H76" s="124">
        <v>2.22</v>
      </c>
      <c r="I76" s="124">
        <v>1.624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31</v>
      </c>
      <c r="D77" s="28">
        <v>31</v>
      </c>
      <c r="E77" s="28">
        <v>27</v>
      </c>
      <c r="F77" s="29"/>
      <c r="G77" s="29"/>
      <c r="H77" s="124">
        <v>0.696</v>
      </c>
      <c r="I77" s="124">
        <v>0.696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67</v>
      </c>
      <c r="D78" s="28">
        <v>30</v>
      </c>
      <c r="E78" s="28">
        <v>30</v>
      </c>
      <c r="F78" s="29"/>
      <c r="G78" s="29"/>
      <c r="H78" s="124">
        <v>1.205</v>
      </c>
      <c r="I78" s="124">
        <v>0.9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440</v>
      </c>
      <c r="D79" s="28">
        <v>330</v>
      </c>
      <c r="E79" s="28">
        <v>330</v>
      </c>
      <c r="F79" s="29"/>
      <c r="G79" s="29"/>
      <c r="H79" s="124">
        <v>22</v>
      </c>
      <c r="I79" s="124">
        <v>14.85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4983</v>
      </c>
      <c r="D80" s="36">
        <v>3876</v>
      </c>
      <c r="E80" s="36">
        <v>3464</v>
      </c>
      <c r="F80" s="37">
        <v>89.37048503611972</v>
      </c>
      <c r="G80" s="38"/>
      <c r="H80" s="125">
        <v>197.72799999999998</v>
      </c>
      <c r="I80" s="126">
        <v>147.298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250</v>
      </c>
      <c r="D82" s="28">
        <v>250</v>
      </c>
      <c r="E82" s="28">
        <v>257</v>
      </c>
      <c r="F82" s="29"/>
      <c r="G82" s="29"/>
      <c r="H82" s="124">
        <v>6.521</v>
      </c>
      <c r="I82" s="124">
        <v>6.521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56</v>
      </c>
      <c r="D83" s="28">
        <v>56</v>
      </c>
      <c r="E83" s="28">
        <v>50</v>
      </c>
      <c r="F83" s="29"/>
      <c r="G83" s="29"/>
      <c r="H83" s="124">
        <v>1.74</v>
      </c>
      <c r="I83" s="124">
        <v>1.74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306</v>
      </c>
      <c r="D84" s="36">
        <v>306</v>
      </c>
      <c r="E84" s="36">
        <v>307</v>
      </c>
      <c r="F84" s="37">
        <v>100.32679738562092</v>
      </c>
      <c r="G84" s="38"/>
      <c r="H84" s="125">
        <v>8.261</v>
      </c>
      <c r="I84" s="126">
        <v>8.261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19260</v>
      </c>
      <c r="D87" s="47">
        <v>16083</v>
      </c>
      <c r="E87" s="47">
        <v>15555</v>
      </c>
      <c r="F87" s="48">
        <v>96.71703040477523</v>
      </c>
      <c r="G87" s="38"/>
      <c r="H87" s="130">
        <v>652.603</v>
      </c>
      <c r="I87" s="131">
        <v>527.9469999999999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118</v>
      </c>
      <c r="D9" s="28">
        <v>12</v>
      </c>
      <c r="E9" s="28">
        <v>11</v>
      </c>
      <c r="F9" s="29"/>
      <c r="G9" s="29"/>
      <c r="H9" s="124">
        <v>9.025</v>
      </c>
      <c r="I9" s="124">
        <v>0.84</v>
      </c>
      <c r="J9" s="124">
        <v>0.715</v>
      </c>
      <c r="K9" s="30"/>
    </row>
    <row r="10" spans="1:11" s="31" customFormat="1" ht="11.25" customHeight="1">
      <c r="A10" s="33" t="s">
        <v>8</v>
      </c>
      <c r="B10" s="27"/>
      <c r="C10" s="28">
        <v>2</v>
      </c>
      <c r="D10" s="28">
        <v>5</v>
      </c>
      <c r="E10" s="28">
        <v>5</v>
      </c>
      <c r="F10" s="29"/>
      <c r="G10" s="29"/>
      <c r="H10" s="124">
        <v>0.149</v>
      </c>
      <c r="I10" s="124">
        <v>0.49</v>
      </c>
      <c r="J10" s="124">
        <v>0.49</v>
      </c>
      <c r="K10" s="30"/>
    </row>
    <row r="11" spans="1:11" s="31" customFormat="1" ht="11.25" customHeight="1">
      <c r="A11" s="26" t="s">
        <v>9</v>
      </c>
      <c r="B11" s="27"/>
      <c r="C11" s="28">
        <v>6</v>
      </c>
      <c r="D11" s="28">
        <v>4</v>
      </c>
      <c r="E11" s="28">
        <v>4</v>
      </c>
      <c r="F11" s="29"/>
      <c r="G11" s="29"/>
      <c r="H11" s="124">
        <v>0.385</v>
      </c>
      <c r="I11" s="124">
        <v>0.028</v>
      </c>
      <c r="J11" s="124">
        <v>0.028</v>
      </c>
      <c r="K11" s="30"/>
    </row>
    <row r="12" spans="1:11" s="31" customFormat="1" ht="11.25" customHeight="1">
      <c r="A12" s="33" t="s">
        <v>10</v>
      </c>
      <c r="B12" s="27"/>
      <c r="C12" s="28">
        <v>8</v>
      </c>
      <c r="D12" s="28">
        <v>9</v>
      </c>
      <c r="E12" s="28">
        <v>9</v>
      </c>
      <c r="F12" s="29"/>
      <c r="G12" s="29"/>
      <c r="H12" s="124">
        <v>0.455</v>
      </c>
      <c r="I12" s="124">
        <v>0.949</v>
      </c>
      <c r="J12" s="124">
        <v>0.949</v>
      </c>
      <c r="K12" s="30"/>
    </row>
    <row r="13" spans="1:11" s="22" customFormat="1" ht="11.25" customHeight="1">
      <c r="A13" s="34" t="s">
        <v>11</v>
      </c>
      <c r="B13" s="35"/>
      <c r="C13" s="36">
        <v>134</v>
      </c>
      <c r="D13" s="36">
        <v>30</v>
      </c>
      <c r="E13" s="36">
        <v>29</v>
      </c>
      <c r="F13" s="37">
        <v>96.66666666666667</v>
      </c>
      <c r="G13" s="38"/>
      <c r="H13" s="125">
        <v>10.014</v>
      </c>
      <c r="I13" s="126">
        <v>2.307</v>
      </c>
      <c r="J13" s="126">
        <v>2.182</v>
      </c>
      <c r="K13" s="39">
        <v>94.58170784568703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5">
        <v>0.14</v>
      </c>
      <c r="I17" s="126">
        <v>0.12</v>
      </c>
      <c r="J17" s="126">
        <v>0.14</v>
      </c>
      <c r="K17" s="39">
        <v>116.66666666666669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24">
        <v>0.05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>
        <v>5</v>
      </c>
      <c r="D20" s="28"/>
      <c r="E20" s="28">
        <v>76</v>
      </c>
      <c r="F20" s="29"/>
      <c r="G20" s="29"/>
      <c r="H20" s="124">
        <v>0.24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4">
        <v>0.185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11</v>
      </c>
      <c r="D22" s="36"/>
      <c r="E22" s="36">
        <v>76</v>
      </c>
      <c r="F22" s="37"/>
      <c r="G22" s="38"/>
      <c r="H22" s="125">
        <v>0.475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/>
      <c r="E28" s="28"/>
      <c r="F28" s="29"/>
      <c r="G28" s="29"/>
      <c r="H28" s="124">
        <v>0.103</v>
      </c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1</v>
      </c>
      <c r="E29" s="28">
        <v>1</v>
      </c>
      <c r="F29" s="29"/>
      <c r="G29" s="29"/>
      <c r="H29" s="124">
        <v>0.17</v>
      </c>
      <c r="I29" s="124">
        <v>0.035</v>
      </c>
      <c r="J29" s="124">
        <v>0.14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1</v>
      </c>
      <c r="E31" s="36">
        <v>1</v>
      </c>
      <c r="F31" s="37">
        <v>100</v>
      </c>
      <c r="G31" s="38"/>
      <c r="H31" s="125">
        <v>0.273</v>
      </c>
      <c r="I31" s="126">
        <v>0.035</v>
      </c>
      <c r="J31" s="126">
        <v>0.14</v>
      </c>
      <c r="K31" s="39">
        <v>400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41</v>
      </c>
      <c r="D33" s="28">
        <v>40</v>
      </c>
      <c r="E33" s="28">
        <v>40</v>
      </c>
      <c r="F33" s="29"/>
      <c r="G33" s="29"/>
      <c r="H33" s="124">
        <v>2.363</v>
      </c>
      <c r="I33" s="124">
        <v>2.28</v>
      </c>
      <c r="J33" s="124">
        <v>1.14</v>
      </c>
      <c r="K33" s="30"/>
    </row>
    <row r="34" spans="1:11" s="31" customFormat="1" ht="11.25" customHeight="1">
      <c r="A34" s="33" t="s">
        <v>25</v>
      </c>
      <c r="B34" s="27"/>
      <c r="C34" s="28">
        <v>24</v>
      </c>
      <c r="D34" s="28">
        <v>24</v>
      </c>
      <c r="E34" s="28">
        <v>24</v>
      </c>
      <c r="F34" s="29"/>
      <c r="G34" s="29"/>
      <c r="H34" s="124">
        <v>0.889</v>
      </c>
      <c r="I34" s="124">
        <v>0.889</v>
      </c>
      <c r="J34" s="124">
        <v>0.65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>
        <v>6</v>
      </c>
      <c r="D36" s="28">
        <v>6</v>
      </c>
      <c r="E36" s="28">
        <v>5</v>
      </c>
      <c r="F36" s="29"/>
      <c r="G36" s="29"/>
      <c r="H36" s="124">
        <v>0.196</v>
      </c>
      <c r="I36" s="124">
        <v>0.196</v>
      </c>
      <c r="J36" s="124">
        <v>0.182</v>
      </c>
      <c r="K36" s="30"/>
    </row>
    <row r="37" spans="1:11" s="22" customFormat="1" ht="11.25" customHeight="1">
      <c r="A37" s="34" t="s">
        <v>28</v>
      </c>
      <c r="B37" s="35"/>
      <c r="C37" s="36">
        <v>71</v>
      </c>
      <c r="D37" s="36">
        <v>70</v>
      </c>
      <c r="E37" s="36">
        <v>69</v>
      </c>
      <c r="F37" s="37">
        <v>98.57142857142857</v>
      </c>
      <c r="G37" s="38"/>
      <c r="H37" s="125">
        <v>3.448</v>
      </c>
      <c r="I37" s="126">
        <v>3.3649999999999998</v>
      </c>
      <c r="J37" s="126">
        <v>1.972</v>
      </c>
      <c r="K37" s="39">
        <v>58.603268945022286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109</v>
      </c>
      <c r="D39" s="36">
        <v>100</v>
      </c>
      <c r="E39" s="36">
        <v>110</v>
      </c>
      <c r="F39" s="37">
        <v>110</v>
      </c>
      <c r="G39" s="38"/>
      <c r="H39" s="125">
        <v>2.634</v>
      </c>
      <c r="I39" s="126">
        <v>2.66</v>
      </c>
      <c r="J39" s="126">
        <v>2.44</v>
      </c>
      <c r="K39" s="39">
        <v>91.72932330827066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1.94</v>
      </c>
      <c r="E52" s="36">
        <v>3</v>
      </c>
      <c r="F52" s="37">
        <v>154.63917525773195</v>
      </c>
      <c r="G52" s="38"/>
      <c r="H52" s="125">
        <v>0.202</v>
      </c>
      <c r="I52" s="126">
        <v>0.084</v>
      </c>
      <c r="J52" s="126">
        <v>0.074</v>
      </c>
      <c r="K52" s="39">
        <v>88.09523809523809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/>
      <c r="I59" s="126"/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53</v>
      </c>
      <c r="D61" s="28">
        <v>50</v>
      </c>
      <c r="E61" s="28">
        <v>48</v>
      </c>
      <c r="F61" s="29"/>
      <c r="G61" s="29"/>
      <c r="H61" s="124">
        <v>6.625</v>
      </c>
      <c r="I61" s="124">
        <v>5.963</v>
      </c>
      <c r="J61" s="124">
        <v>5.1</v>
      </c>
      <c r="K61" s="30"/>
    </row>
    <row r="62" spans="1:11" s="31" customFormat="1" ht="11.25" customHeight="1">
      <c r="A62" s="33" t="s">
        <v>48</v>
      </c>
      <c r="B62" s="27"/>
      <c r="C62" s="28">
        <v>89</v>
      </c>
      <c r="D62" s="28">
        <v>89</v>
      </c>
      <c r="E62" s="28">
        <v>89</v>
      </c>
      <c r="F62" s="29"/>
      <c r="G62" s="29"/>
      <c r="H62" s="124">
        <v>2.548</v>
      </c>
      <c r="I62" s="124">
        <v>2.665</v>
      </c>
      <c r="J62" s="124">
        <v>2.785</v>
      </c>
      <c r="K62" s="30"/>
    </row>
    <row r="63" spans="1:11" s="31" customFormat="1" ht="11.25" customHeight="1">
      <c r="A63" s="33" t="s">
        <v>49</v>
      </c>
      <c r="B63" s="27"/>
      <c r="C63" s="28">
        <v>18</v>
      </c>
      <c r="D63" s="28">
        <v>18</v>
      </c>
      <c r="E63" s="28">
        <v>18</v>
      </c>
      <c r="F63" s="29"/>
      <c r="G63" s="29"/>
      <c r="H63" s="124">
        <v>0.828</v>
      </c>
      <c r="I63" s="124">
        <v>0.957</v>
      </c>
      <c r="J63" s="124">
        <v>1.055</v>
      </c>
      <c r="K63" s="30"/>
    </row>
    <row r="64" spans="1:11" s="22" customFormat="1" ht="11.25" customHeight="1">
      <c r="A64" s="34" t="s">
        <v>50</v>
      </c>
      <c r="B64" s="35"/>
      <c r="C64" s="36">
        <v>160</v>
      </c>
      <c r="D64" s="36">
        <v>157</v>
      </c>
      <c r="E64" s="36">
        <v>155</v>
      </c>
      <c r="F64" s="37">
        <v>98.72611464968153</v>
      </c>
      <c r="G64" s="38"/>
      <c r="H64" s="125">
        <v>10.001</v>
      </c>
      <c r="I64" s="126">
        <v>9.585</v>
      </c>
      <c r="J64" s="126">
        <v>8.94</v>
      </c>
      <c r="K64" s="39">
        <v>93.27073552425664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1220</v>
      </c>
      <c r="D66" s="36">
        <v>1140</v>
      </c>
      <c r="E66" s="36">
        <v>1020</v>
      </c>
      <c r="F66" s="37">
        <v>89.47368421052632</v>
      </c>
      <c r="G66" s="38"/>
      <c r="H66" s="125">
        <v>109.82</v>
      </c>
      <c r="I66" s="126">
        <v>111.8</v>
      </c>
      <c r="J66" s="126">
        <v>111</v>
      </c>
      <c r="K66" s="39">
        <v>99.28443649373882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5522</v>
      </c>
      <c r="D72" s="28">
        <v>5679</v>
      </c>
      <c r="E72" s="28">
        <v>5679</v>
      </c>
      <c r="F72" s="29"/>
      <c r="G72" s="29"/>
      <c r="H72" s="124">
        <v>475.87</v>
      </c>
      <c r="I72" s="124">
        <v>496.877</v>
      </c>
      <c r="J72" s="124">
        <v>496.878</v>
      </c>
      <c r="K72" s="30"/>
    </row>
    <row r="73" spans="1:11" s="31" customFormat="1" ht="11.25" customHeight="1">
      <c r="A73" s="33" t="s">
        <v>56</v>
      </c>
      <c r="B73" s="27"/>
      <c r="C73" s="28">
        <v>335</v>
      </c>
      <c r="D73" s="28">
        <v>344</v>
      </c>
      <c r="E73" s="28">
        <v>344</v>
      </c>
      <c r="F73" s="29"/>
      <c r="G73" s="29"/>
      <c r="H73" s="124">
        <v>10.99</v>
      </c>
      <c r="I73" s="124">
        <v>11</v>
      </c>
      <c r="J73" s="124">
        <v>11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1424</v>
      </c>
      <c r="D75" s="28">
        <v>1424</v>
      </c>
      <c r="E75" s="28">
        <v>1375</v>
      </c>
      <c r="F75" s="29"/>
      <c r="G75" s="29"/>
      <c r="H75" s="124">
        <v>152.747</v>
      </c>
      <c r="I75" s="124">
        <v>152.747</v>
      </c>
      <c r="J75" s="124">
        <v>126.5</v>
      </c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3</v>
      </c>
      <c r="E76" s="28">
        <v>3</v>
      </c>
      <c r="F76" s="29"/>
      <c r="G76" s="29"/>
      <c r="H76" s="124">
        <v>0.15</v>
      </c>
      <c r="I76" s="124">
        <v>0.09</v>
      </c>
      <c r="J76" s="124">
        <v>0.09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>
        <v>350</v>
      </c>
      <c r="D78" s="28">
        <v>280</v>
      </c>
      <c r="E78" s="28">
        <v>280</v>
      </c>
      <c r="F78" s="29"/>
      <c r="G78" s="29"/>
      <c r="H78" s="124">
        <v>23</v>
      </c>
      <c r="I78" s="124">
        <v>19.6</v>
      </c>
      <c r="J78" s="124">
        <v>16.8</v>
      </c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90</v>
      </c>
      <c r="E79" s="28">
        <v>90</v>
      </c>
      <c r="F79" s="29"/>
      <c r="G79" s="29"/>
      <c r="H79" s="124">
        <v>7.2</v>
      </c>
      <c r="I79" s="124">
        <v>3.6</v>
      </c>
      <c r="J79" s="124">
        <v>4.5</v>
      </c>
      <c r="K79" s="30"/>
    </row>
    <row r="80" spans="1:11" s="22" customFormat="1" ht="11.25" customHeight="1">
      <c r="A80" s="40" t="s">
        <v>63</v>
      </c>
      <c r="B80" s="35"/>
      <c r="C80" s="36">
        <v>7716</v>
      </c>
      <c r="D80" s="36">
        <v>7820</v>
      </c>
      <c r="E80" s="36">
        <v>7771</v>
      </c>
      <c r="F80" s="37">
        <v>99.37340153452685</v>
      </c>
      <c r="G80" s="38"/>
      <c r="H80" s="125">
        <v>669.957</v>
      </c>
      <c r="I80" s="126">
        <v>683.9140000000001</v>
      </c>
      <c r="J80" s="126">
        <v>655.6779999999999</v>
      </c>
      <c r="K80" s="39">
        <v>95.87141073292838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155</v>
      </c>
      <c r="D82" s="28">
        <v>156</v>
      </c>
      <c r="E82" s="28">
        <v>147</v>
      </c>
      <c r="F82" s="29"/>
      <c r="G82" s="29"/>
      <c r="H82" s="124">
        <v>16.227</v>
      </c>
      <c r="I82" s="124">
        <v>16.227</v>
      </c>
      <c r="J82" s="124">
        <v>15.796</v>
      </c>
      <c r="K82" s="30"/>
    </row>
    <row r="83" spans="1:11" s="31" customFormat="1" ht="11.25" customHeight="1">
      <c r="A83" s="33" t="s">
        <v>65</v>
      </c>
      <c r="B83" s="27"/>
      <c r="C83" s="28">
        <v>12</v>
      </c>
      <c r="D83" s="28">
        <v>12</v>
      </c>
      <c r="E83" s="28">
        <v>17</v>
      </c>
      <c r="F83" s="29"/>
      <c r="G83" s="29"/>
      <c r="H83" s="124">
        <v>0.739</v>
      </c>
      <c r="I83" s="124">
        <v>0.739</v>
      </c>
      <c r="J83" s="124">
        <v>1.192</v>
      </c>
      <c r="K83" s="30"/>
    </row>
    <row r="84" spans="1:11" s="22" customFormat="1" ht="11.25" customHeight="1">
      <c r="A84" s="34" t="s">
        <v>66</v>
      </c>
      <c r="B84" s="35"/>
      <c r="C84" s="36">
        <v>167</v>
      </c>
      <c r="D84" s="36">
        <v>168</v>
      </c>
      <c r="E84" s="36">
        <v>164</v>
      </c>
      <c r="F84" s="37">
        <v>97.61904761904762</v>
      </c>
      <c r="G84" s="38"/>
      <c r="H84" s="125">
        <v>16.966</v>
      </c>
      <c r="I84" s="126">
        <v>16.966</v>
      </c>
      <c r="J84" s="126">
        <v>16.988</v>
      </c>
      <c r="K84" s="39">
        <v>100.12967110691972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9595</v>
      </c>
      <c r="D87" s="47">
        <v>9489.94</v>
      </c>
      <c r="E87" s="47">
        <f>E13+E15+E17+E22+E24+E26+E31+E37+E39+E50+E52+E59+E64+E66+E70+E80+E84</f>
        <v>9400</v>
      </c>
      <c r="F87" s="48">
        <v>99.05225955063993</v>
      </c>
      <c r="G87" s="38"/>
      <c r="H87" s="130">
        <v>823.93</v>
      </c>
      <c r="I87" s="131">
        <v>830.8360000000001</v>
      </c>
      <c r="J87" s="131">
        <f>J13+J15+J17+J22+J24+J26+J31+J37+J39+J50+J52+J59+J64+J66+J70+J80+J84</f>
        <v>799.5539999999999</v>
      </c>
      <c r="K87" s="48">
        <v>96.23487667842988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157</v>
      </c>
      <c r="D9" s="28">
        <v>279</v>
      </c>
      <c r="E9" s="28">
        <v>275</v>
      </c>
      <c r="F9" s="29"/>
      <c r="G9" s="29"/>
      <c r="H9" s="124">
        <v>12.155</v>
      </c>
      <c r="I9" s="124">
        <v>22.34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177</v>
      </c>
      <c r="D10" s="28">
        <v>190</v>
      </c>
      <c r="E10" s="28">
        <v>251</v>
      </c>
      <c r="F10" s="29"/>
      <c r="G10" s="29"/>
      <c r="H10" s="124">
        <v>13.137</v>
      </c>
      <c r="I10" s="124">
        <v>14.66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222</v>
      </c>
      <c r="D11" s="28">
        <v>215</v>
      </c>
      <c r="E11" s="28">
        <v>175</v>
      </c>
      <c r="F11" s="29"/>
      <c r="G11" s="29"/>
      <c r="H11" s="124">
        <v>17.164</v>
      </c>
      <c r="I11" s="124">
        <v>17.504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325</v>
      </c>
      <c r="D12" s="28">
        <v>306</v>
      </c>
      <c r="E12" s="28">
        <v>170</v>
      </c>
      <c r="F12" s="29"/>
      <c r="G12" s="29"/>
      <c r="H12" s="124">
        <v>24.194</v>
      </c>
      <c r="I12" s="124">
        <v>30.166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881</v>
      </c>
      <c r="D13" s="36">
        <v>990</v>
      </c>
      <c r="E13" s="36">
        <v>871</v>
      </c>
      <c r="F13" s="37">
        <f>IF(AND(D13&gt;0,E13&gt;0),E13*100/D13,"")</f>
        <v>87.97979797979798</v>
      </c>
      <c r="G13" s="38"/>
      <c r="H13" s="125">
        <v>66.65</v>
      </c>
      <c r="I13" s="126">
        <v>84.67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155</v>
      </c>
      <c r="D15" s="36">
        <v>145</v>
      </c>
      <c r="E15" s="36">
        <v>145</v>
      </c>
      <c r="F15" s="37">
        <v>100</v>
      </c>
      <c r="G15" s="38"/>
      <c r="H15" s="125">
        <v>4.685</v>
      </c>
      <c r="I15" s="126">
        <v>4.385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11</v>
      </c>
      <c r="D17" s="36">
        <v>10</v>
      </c>
      <c r="E17" s="36">
        <v>10</v>
      </c>
      <c r="F17" s="37">
        <v>100</v>
      </c>
      <c r="G17" s="38"/>
      <c r="H17" s="125">
        <v>0.77</v>
      </c>
      <c r="I17" s="126">
        <v>0.676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53</v>
      </c>
      <c r="D19" s="28">
        <v>54</v>
      </c>
      <c r="E19" s="28"/>
      <c r="F19" s="29"/>
      <c r="G19" s="29"/>
      <c r="H19" s="124">
        <v>1.199</v>
      </c>
      <c r="I19" s="124">
        <v>1.13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67</v>
      </c>
      <c r="D20" s="28">
        <v>76</v>
      </c>
      <c r="E20" s="28"/>
      <c r="F20" s="29"/>
      <c r="G20" s="29"/>
      <c r="H20" s="124">
        <v>1.234</v>
      </c>
      <c r="I20" s="124">
        <v>1.82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147</v>
      </c>
      <c r="D21" s="28">
        <v>157</v>
      </c>
      <c r="E21" s="28">
        <v>157</v>
      </c>
      <c r="F21" s="29"/>
      <c r="G21" s="29"/>
      <c r="H21" s="124">
        <v>2.55</v>
      </c>
      <c r="I21" s="124">
        <v>3.5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267</v>
      </c>
      <c r="D22" s="36">
        <v>287</v>
      </c>
      <c r="E22" s="36">
        <v>157</v>
      </c>
      <c r="F22" s="37">
        <v>54.70383275261324</v>
      </c>
      <c r="G22" s="38"/>
      <c r="H22" s="125">
        <v>4.983</v>
      </c>
      <c r="I22" s="126">
        <v>6.45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2291</v>
      </c>
      <c r="D24" s="36">
        <v>2005</v>
      </c>
      <c r="E24" s="36">
        <v>2001</v>
      </c>
      <c r="F24" s="37">
        <v>99.80049875311721</v>
      </c>
      <c r="G24" s="38"/>
      <c r="H24" s="125">
        <v>180.253</v>
      </c>
      <c r="I24" s="126">
        <v>182.999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105</v>
      </c>
      <c r="D26" s="36">
        <v>100</v>
      </c>
      <c r="E26" s="36">
        <v>100</v>
      </c>
      <c r="F26" s="37">
        <v>100</v>
      </c>
      <c r="G26" s="38"/>
      <c r="H26" s="125">
        <v>8.589</v>
      </c>
      <c r="I26" s="126">
        <v>8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52</v>
      </c>
      <c r="D28" s="28">
        <v>54</v>
      </c>
      <c r="E28" s="28">
        <v>45</v>
      </c>
      <c r="F28" s="29"/>
      <c r="G28" s="29"/>
      <c r="H28" s="124">
        <v>4.442</v>
      </c>
      <c r="I28" s="124">
        <v>3.8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3</v>
      </c>
      <c r="D29" s="28">
        <v>6</v>
      </c>
      <c r="E29" s="28">
        <v>2</v>
      </c>
      <c r="F29" s="29"/>
      <c r="G29" s="29"/>
      <c r="H29" s="124">
        <v>0.33</v>
      </c>
      <c r="I29" s="124">
        <v>0.384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477</v>
      </c>
      <c r="D30" s="28">
        <v>527</v>
      </c>
      <c r="E30" s="28">
        <v>470</v>
      </c>
      <c r="F30" s="29"/>
      <c r="G30" s="29"/>
      <c r="H30" s="124">
        <v>34.793</v>
      </c>
      <c r="I30" s="124">
        <v>34.255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532</v>
      </c>
      <c r="D31" s="36">
        <v>587</v>
      </c>
      <c r="E31" s="36">
        <v>517</v>
      </c>
      <c r="F31" s="37">
        <v>88.07495741056218</v>
      </c>
      <c r="G31" s="38"/>
      <c r="H31" s="125">
        <v>39.565</v>
      </c>
      <c r="I31" s="126">
        <v>38.439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246</v>
      </c>
      <c r="D33" s="28">
        <v>171</v>
      </c>
      <c r="E33" s="28">
        <v>170</v>
      </c>
      <c r="F33" s="29"/>
      <c r="G33" s="29"/>
      <c r="H33" s="124">
        <v>11.813</v>
      </c>
      <c r="I33" s="124">
        <v>8.189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206</v>
      </c>
      <c r="D34" s="28">
        <v>206</v>
      </c>
      <c r="E34" s="28">
        <v>172</v>
      </c>
      <c r="F34" s="29"/>
      <c r="G34" s="29"/>
      <c r="H34" s="124">
        <v>7.825</v>
      </c>
      <c r="I34" s="124">
        <v>7.825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151</v>
      </c>
      <c r="D35" s="28">
        <v>160</v>
      </c>
      <c r="E35" s="28">
        <v>111</v>
      </c>
      <c r="F35" s="29"/>
      <c r="G35" s="29"/>
      <c r="H35" s="124">
        <v>4.469</v>
      </c>
      <c r="I35" s="124">
        <v>3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266</v>
      </c>
      <c r="D36" s="28">
        <v>266</v>
      </c>
      <c r="E36" s="28">
        <v>223</v>
      </c>
      <c r="F36" s="29"/>
      <c r="G36" s="29"/>
      <c r="H36" s="124">
        <v>8.602</v>
      </c>
      <c r="I36" s="124">
        <v>8.602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869</v>
      </c>
      <c r="D37" s="36">
        <v>803</v>
      </c>
      <c r="E37" s="36">
        <v>676</v>
      </c>
      <c r="F37" s="37">
        <v>84.18430884184309</v>
      </c>
      <c r="G37" s="38"/>
      <c r="H37" s="125">
        <v>32.709</v>
      </c>
      <c r="I37" s="126">
        <v>27.616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215</v>
      </c>
      <c r="D39" s="36">
        <v>205</v>
      </c>
      <c r="E39" s="36">
        <v>210</v>
      </c>
      <c r="F39" s="37">
        <v>102.4390243902439</v>
      </c>
      <c r="G39" s="38"/>
      <c r="H39" s="125">
        <v>5.175</v>
      </c>
      <c r="I39" s="126">
        <v>4.9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3</v>
      </c>
      <c r="D41" s="28">
        <v>3</v>
      </c>
      <c r="E41" s="28">
        <v>3</v>
      </c>
      <c r="F41" s="29"/>
      <c r="G41" s="29"/>
      <c r="H41" s="124">
        <v>0.204</v>
      </c>
      <c r="I41" s="124">
        <v>0.194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2</v>
      </c>
      <c r="D42" s="28">
        <v>3</v>
      </c>
      <c r="E42" s="28">
        <v>2</v>
      </c>
      <c r="F42" s="29"/>
      <c r="G42" s="29"/>
      <c r="H42" s="124">
        <v>0.14</v>
      </c>
      <c r="I42" s="124">
        <v>0.205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10</v>
      </c>
      <c r="D43" s="28">
        <v>12</v>
      </c>
      <c r="E43" s="28">
        <v>12</v>
      </c>
      <c r="F43" s="29"/>
      <c r="G43" s="29"/>
      <c r="H43" s="124">
        <v>1.05</v>
      </c>
      <c r="I43" s="124">
        <v>1.216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>
        <v>2</v>
      </c>
      <c r="E44" s="28">
        <v>2</v>
      </c>
      <c r="F44" s="29"/>
      <c r="G44" s="29"/>
      <c r="H44" s="124">
        <v>0.109</v>
      </c>
      <c r="I44" s="124">
        <v>0.11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6</v>
      </c>
      <c r="D45" s="28">
        <v>3</v>
      </c>
      <c r="E45" s="28">
        <v>9</v>
      </c>
      <c r="F45" s="29"/>
      <c r="G45" s="29"/>
      <c r="H45" s="124">
        <v>0.21</v>
      </c>
      <c r="I45" s="124">
        <v>0.105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8</v>
      </c>
      <c r="D46" s="28">
        <v>4</v>
      </c>
      <c r="E46" s="28">
        <v>5</v>
      </c>
      <c r="F46" s="29"/>
      <c r="G46" s="29"/>
      <c r="H46" s="124">
        <v>0.304</v>
      </c>
      <c r="I46" s="124">
        <v>0.152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/>
      <c r="E47" s="28"/>
      <c r="F47" s="29"/>
      <c r="G47" s="29"/>
      <c r="H47" s="124">
        <v>0.045</v>
      </c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9</v>
      </c>
      <c r="D48" s="28">
        <v>7</v>
      </c>
      <c r="E48" s="28">
        <v>7</v>
      </c>
      <c r="F48" s="29"/>
      <c r="G48" s="29"/>
      <c r="H48" s="124">
        <v>0.342</v>
      </c>
      <c r="I48" s="124">
        <v>0.266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17</v>
      </c>
      <c r="D49" s="28">
        <v>14</v>
      </c>
      <c r="E49" s="28">
        <v>14</v>
      </c>
      <c r="F49" s="29"/>
      <c r="G49" s="29"/>
      <c r="H49" s="124">
        <v>0.425</v>
      </c>
      <c r="I49" s="124">
        <v>0.35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59</v>
      </c>
      <c r="D50" s="36">
        <v>48</v>
      </c>
      <c r="E50" s="36">
        <v>54</v>
      </c>
      <c r="F50" s="37">
        <v>112.5</v>
      </c>
      <c r="G50" s="38"/>
      <c r="H50" s="125">
        <v>2.8289999999999997</v>
      </c>
      <c r="I50" s="126">
        <v>2.5980000000000003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68</v>
      </c>
      <c r="D52" s="36">
        <v>77</v>
      </c>
      <c r="E52" s="36">
        <v>60</v>
      </c>
      <c r="F52" s="37">
        <v>77.92207792207792</v>
      </c>
      <c r="G52" s="38"/>
      <c r="H52" s="125">
        <v>5.906</v>
      </c>
      <c r="I52" s="126">
        <v>5.775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300</v>
      </c>
      <c r="D54" s="28">
        <v>277</v>
      </c>
      <c r="E54" s="28">
        <v>275</v>
      </c>
      <c r="F54" s="29"/>
      <c r="G54" s="29"/>
      <c r="H54" s="124">
        <v>32.967</v>
      </c>
      <c r="I54" s="124">
        <v>22.888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113</v>
      </c>
      <c r="D55" s="28">
        <v>116</v>
      </c>
      <c r="E55" s="28">
        <v>114</v>
      </c>
      <c r="F55" s="29"/>
      <c r="G55" s="29"/>
      <c r="H55" s="124">
        <v>8.005</v>
      </c>
      <c r="I55" s="124">
        <v>8.26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42</v>
      </c>
      <c r="D56" s="28">
        <v>52</v>
      </c>
      <c r="E56" s="28">
        <v>49.86</v>
      </c>
      <c r="F56" s="29"/>
      <c r="G56" s="29"/>
      <c r="H56" s="124">
        <v>1.01</v>
      </c>
      <c r="I56" s="124">
        <v>0.72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9</v>
      </c>
      <c r="D57" s="28">
        <v>7</v>
      </c>
      <c r="E57" s="28">
        <v>7</v>
      </c>
      <c r="F57" s="29"/>
      <c r="G57" s="29"/>
      <c r="H57" s="124">
        <v>0.08</v>
      </c>
      <c r="I57" s="124">
        <v>0.102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580</v>
      </c>
      <c r="D58" s="28">
        <v>749</v>
      </c>
      <c r="E58" s="28">
        <v>730</v>
      </c>
      <c r="F58" s="29"/>
      <c r="G58" s="29"/>
      <c r="H58" s="124">
        <v>46.78</v>
      </c>
      <c r="I58" s="124">
        <v>56.437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1044</v>
      </c>
      <c r="D59" s="36">
        <v>1201</v>
      </c>
      <c r="E59" s="36">
        <v>1175.8600000000001</v>
      </c>
      <c r="F59" s="37">
        <v>97.90674437968362</v>
      </c>
      <c r="G59" s="38"/>
      <c r="H59" s="125">
        <v>88.842</v>
      </c>
      <c r="I59" s="126">
        <v>88.407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145</v>
      </c>
      <c r="D61" s="28">
        <v>146</v>
      </c>
      <c r="E61" s="28">
        <v>148</v>
      </c>
      <c r="F61" s="29"/>
      <c r="G61" s="29"/>
      <c r="H61" s="124">
        <v>9.22</v>
      </c>
      <c r="I61" s="124">
        <v>7.317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326</v>
      </c>
      <c r="D62" s="28">
        <v>326</v>
      </c>
      <c r="E62" s="28">
        <v>328</v>
      </c>
      <c r="F62" s="29"/>
      <c r="G62" s="29"/>
      <c r="H62" s="124">
        <v>12.038</v>
      </c>
      <c r="I62" s="124">
        <v>12.013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170</v>
      </c>
      <c r="D63" s="28">
        <v>170</v>
      </c>
      <c r="E63" s="28">
        <v>175</v>
      </c>
      <c r="F63" s="29"/>
      <c r="G63" s="29"/>
      <c r="H63" s="124">
        <v>7.798</v>
      </c>
      <c r="I63" s="124">
        <v>8.239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641</v>
      </c>
      <c r="D64" s="36">
        <v>642</v>
      </c>
      <c r="E64" s="36">
        <v>651</v>
      </c>
      <c r="F64" s="37">
        <v>101.40186915887851</v>
      </c>
      <c r="G64" s="38"/>
      <c r="H64" s="125">
        <v>29.056000000000004</v>
      </c>
      <c r="I64" s="126">
        <v>27.569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461</v>
      </c>
      <c r="D66" s="36">
        <v>359</v>
      </c>
      <c r="E66" s="36">
        <v>360</v>
      </c>
      <c r="F66" s="37">
        <v>100.27855153203343</v>
      </c>
      <c r="G66" s="38"/>
      <c r="H66" s="125">
        <v>30.672</v>
      </c>
      <c r="I66" s="126">
        <v>28.2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20988</v>
      </c>
      <c r="D68" s="28">
        <v>16130</v>
      </c>
      <c r="E68" s="28">
        <v>16000</v>
      </c>
      <c r="F68" s="29"/>
      <c r="G68" s="29"/>
      <c r="H68" s="124">
        <v>1998.499</v>
      </c>
      <c r="I68" s="124">
        <v>1412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2426</v>
      </c>
      <c r="D69" s="28">
        <v>1670</v>
      </c>
      <c r="E69" s="28">
        <v>1600</v>
      </c>
      <c r="F69" s="29"/>
      <c r="G69" s="29"/>
      <c r="H69" s="124">
        <v>227.234</v>
      </c>
      <c r="I69" s="124">
        <v>139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23414</v>
      </c>
      <c r="D70" s="36">
        <v>17800</v>
      </c>
      <c r="E70" s="36">
        <v>17600</v>
      </c>
      <c r="F70" s="37">
        <v>98.87640449438203</v>
      </c>
      <c r="G70" s="38"/>
      <c r="H70" s="125">
        <v>2225.733</v>
      </c>
      <c r="I70" s="126">
        <v>1551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910</v>
      </c>
      <c r="D72" s="28">
        <v>934</v>
      </c>
      <c r="E72" s="28">
        <v>880</v>
      </c>
      <c r="F72" s="29"/>
      <c r="G72" s="29"/>
      <c r="H72" s="124">
        <v>78.318</v>
      </c>
      <c r="I72" s="124">
        <v>81.688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1125</v>
      </c>
      <c r="D73" s="28">
        <v>1085</v>
      </c>
      <c r="E73" s="28">
        <v>1140</v>
      </c>
      <c r="F73" s="29"/>
      <c r="G73" s="29"/>
      <c r="H73" s="124">
        <v>35.435</v>
      </c>
      <c r="I73" s="124">
        <v>35.37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152</v>
      </c>
      <c r="D74" s="28">
        <v>83</v>
      </c>
      <c r="E74" s="28">
        <v>35</v>
      </c>
      <c r="F74" s="29"/>
      <c r="G74" s="29"/>
      <c r="H74" s="124">
        <v>5.016</v>
      </c>
      <c r="I74" s="124">
        <v>4.95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1795</v>
      </c>
      <c r="D75" s="28">
        <v>1801</v>
      </c>
      <c r="E75" s="28">
        <v>1455</v>
      </c>
      <c r="F75" s="29"/>
      <c r="G75" s="29"/>
      <c r="H75" s="124">
        <v>158.749</v>
      </c>
      <c r="I75" s="124">
        <v>159.279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30</v>
      </c>
      <c r="D76" s="28">
        <v>66</v>
      </c>
      <c r="E76" s="28">
        <v>21</v>
      </c>
      <c r="F76" s="29"/>
      <c r="G76" s="29"/>
      <c r="H76" s="124">
        <v>0.9</v>
      </c>
      <c r="I76" s="124">
        <v>0.2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130</v>
      </c>
      <c r="D77" s="28">
        <v>113</v>
      </c>
      <c r="E77" s="28">
        <v>107</v>
      </c>
      <c r="F77" s="29"/>
      <c r="G77" s="29"/>
      <c r="H77" s="124">
        <v>5.157</v>
      </c>
      <c r="I77" s="124">
        <v>4.835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210</v>
      </c>
      <c r="D78" s="28">
        <v>250</v>
      </c>
      <c r="E78" s="28">
        <v>200</v>
      </c>
      <c r="F78" s="29"/>
      <c r="G78" s="29"/>
      <c r="H78" s="124">
        <v>15</v>
      </c>
      <c r="I78" s="124">
        <v>18.75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6400</v>
      </c>
      <c r="D79" s="28">
        <v>1550</v>
      </c>
      <c r="E79" s="28">
        <v>760</v>
      </c>
      <c r="F79" s="29"/>
      <c r="G79" s="29"/>
      <c r="H79" s="124">
        <v>512</v>
      </c>
      <c r="I79" s="124">
        <v>66.8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10752</v>
      </c>
      <c r="D80" s="36">
        <v>5882</v>
      </c>
      <c r="E80" s="36">
        <v>4598</v>
      </c>
      <c r="F80" s="37">
        <v>78.17069024141449</v>
      </c>
      <c r="G80" s="38"/>
      <c r="H80" s="125">
        <v>810.575</v>
      </c>
      <c r="I80" s="126">
        <v>429.07199999999995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167</v>
      </c>
      <c r="D82" s="28">
        <v>167</v>
      </c>
      <c r="E82" s="28">
        <v>136</v>
      </c>
      <c r="F82" s="29"/>
      <c r="G82" s="29"/>
      <c r="H82" s="124">
        <v>15.433</v>
      </c>
      <c r="I82" s="124">
        <v>15.433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166</v>
      </c>
      <c r="D83" s="28">
        <v>166</v>
      </c>
      <c r="E83" s="28">
        <v>180</v>
      </c>
      <c r="F83" s="29"/>
      <c r="G83" s="29"/>
      <c r="H83" s="124">
        <v>10.343</v>
      </c>
      <c r="I83" s="124">
        <v>10.331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333</v>
      </c>
      <c r="D84" s="36">
        <v>333</v>
      </c>
      <c r="E84" s="36">
        <v>316</v>
      </c>
      <c r="F84" s="37">
        <v>94.89489489489489</v>
      </c>
      <c r="G84" s="38"/>
      <c r="H84" s="125">
        <v>25.776</v>
      </c>
      <c r="I84" s="126">
        <v>25.764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42098</v>
      </c>
      <c r="D87" s="47">
        <v>31474</v>
      </c>
      <c r="E87" s="47">
        <f>E13+E15+E17+E22+E24+E26+E31+E37+E39+E50+E52+E59+E64+E66+E70+E80+E84</f>
        <v>29501.86</v>
      </c>
      <c r="F87" s="48">
        <f>IF(AND(D87&gt;0,E87&gt;0),E87*100/D87,"")</f>
        <v>93.73406621338248</v>
      </c>
      <c r="G87" s="38"/>
      <c r="H87" s="130">
        <f>H13+H15+H17+H22+H24+H26+H31+H37+H39+H50+H52+H59+H64+H66+H70+H80+H84</f>
        <v>3562.768</v>
      </c>
      <c r="I87" s="131">
        <f>I13+I15+I17+I22+I24+I26+I31+I37+I39+I50+I52+I59+I64+I66+I70+I80+I84</f>
        <v>2516.5200000000004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5">
        <v>0.045</v>
      </c>
      <c r="I17" s="126">
        <v>0.045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>
        <v>76</v>
      </c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>
        <v>76</v>
      </c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2191</v>
      </c>
      <c r="D24" s="36">
        <v>1920</v>
      </c>
      <c r="E24" s="36">
        <v>1921</v>
      </c>
      <c r="F24" s="37">
        <v>100.05208333333333</v>
      </c>
      <c r="G24" s="38"/>
      <c r="H24" s="125">
        <v>177.518</v>
      </c>
      <c r="I24" s="126">
        <v>174.509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10</v>
      </c>
      <c r="E26" s="36">
        <v>10</v>
      </c>
      <c r="F26" s="37">
        <v>100</v>
      </c>
      <c r="G26" s="38"/>
      <c r="H26" s="125">
        <v>0.8</v>
      </c>
      <c r="I26" s="126">
        <v>0.9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8</v>
      </c>
      <c r="D28" s="28">
        <v>8</v>
      </c>
      <c r="E28" s="28">
        <v>8</v>
      </c>
      <c r="F28" s="29"/>
      <c r="G28" s="29"/>
      <c r="H28" s="124">
        <v>0.6</v>
      </c>
      <c r="I28" s="124">
        <v>0.32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409</v>
      </c>
      <c r="D30" s="28">
        <v>467</v>
      </c>
      <c r="E30" s="28">
        <v>410</v>
      </c>
      <c r="F30" s="29"/>
      <c r="G30" s="29"/>
      <c r="H30" s="124">
        <v>32</v>
      </c>
      <c r="I30" s="124">
        <v>30.355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417</v>
      </c>
      <c r="D31" s="36">
        <v>475</v>
      </c>
      <c r="E31" s="36">
        <v>418</v>
      </c>
      <c r="F31" s="37">
        <v>88</v>
      </c>
      <c r="G31" s="38"/>
      <c r="H31" s="125">
        <v>32.6</v>
      </c>
      <c r="I31" s="126">
        <v>30.675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>
        <v>45</v>
      </c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>
        <v>45</v>
      </c>
      <c r="F37" s="37"/>
      <c r="G37" s="38"/>
      <c r="H37" s="125"/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>
        <v>3</v>
      </c>
      <c r="E52" s="36">
        <v>3</v>
      </c>
      <c r="F52" s="37">
        <v>100</v>
      </c>
      <c r="G52" s="38"/>
      <c r="H52" s="125"/>
      <c r="I52" s="126">
        <v>0.261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95</v>
      </c>
      <c r="D54" s="28">
        <v>69</v>
      </c>
      <c r="E54" s="28">
        <v>75</v>
      </c>
      <c r="F54" s="29"/>
      <c r="G54" s="29"/>
      <c r="H54" s="124">
        <v>7.79</v>
      </c>
      <c r="I54" s="124">
        <v>6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49</v>
      </c>
      <c r="D55" s="28">
        <v>52</v>
      </c>
      <c r="E55" s="28">
        <v>51</v>
      </c>
      <c r="F55" s="29"/>
      <c r="G55" s="29"/>
      <c r="H55" s="124">
        <v>4.165</v>
      </c>
      <c r="I55" s="124">
        <v>4.42</v>
      </c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556</v>
      </c>
      <c r="D58" s="28">
        <v>639</v>
      </c>
      <c r="E58" s="28">
        <v>700</v>
      </c>
      <c r="F58" s="29"/>
      <c r="G58" s="29"/>
      <c r="H58" s="124">
        <v>47.77</v>
      </c>
      <c r="I58" s="124">
        <v>58.08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700</v>
      </c>
      <c r="D59" s="36">
        <v>760</v>
      </c>
      <c r="E59" s="36">
        <v>826</v>
      </c>
      <c r="F59" s="37">
        <v>108.6842105263158</v>
      </c>
      <c r="G59" s="38"/>
      <c r="H59" s="125">
        <v>59.725</v>
      </c>
      <c r="I59" s="126">
        <v>68.5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85</v>
      </c>
      <c r="D66" s="36">
        <v>100</v>
      </c>
      <c r="E66" s="36">
        <v>110</v>
      </c>
      <c r="F66" s="37">
        <v>110</v>
      </c>
      <c r="G66" s="38"/>
      <c r="H66" s="125">
        <v>6.97</v>
      </c>
      <c r="I66" s="126">
        <v>10.9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21730</v>
      </c>
      <c r="D68" s="28">
        <v>16800</v>
      </c>
      <c r="E68" s="28">
        <v>18600</v>
      </c>
      <c r="F68" s="29"/>
      <c r="G68" s="29"/>
      <c r="H68" s="124">
        <v>1980</v>
      </c>
      <c r="I68" s="124">
        <v>1404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2362</v>
      </c>
      <c r="D69" s="28">
        <v>1625</v>
      </c>
      <c r="E69" s="28">
        <v>2150</v>
      </c>
      <c r="F69" s="29"/>
      <c r="G69" s="29"/>
      <c r="H69" s="124">
        <v>217.3</v>
      </c>
      <c r="I69" s="124">
        <v>136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24092</v>
      </c>
      <c r="D70" s="36">
        <v>18425</v>
      </c>
      <c r="E70" s="36">
        <v>20750</v>
      </c>
      <c r="F70" s="37">
        <v>112.61872455902306</v>
      </c>
      <c r="G70" s="38"/>
      <c r="H70" s="125">
        <v>2197.3</v>
      </c>
      <c r="I70" s="126">
        <v>1540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4</v>
      </c>
      <c r="D72" s="28">
        <v>3</v>
      </c>
      <c r="E72" s="28">
        <v>3</v>
      </c>
      <c r="F72" s="29"/>
      <c r="G72" s="29"/>
      <c r="H72" s="124">
        <v>0.18</v>
      </c>
      <c r="I72" s="124">
        <v>0.18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1085</v>
      </c>
      <c r="D73" s="28">
        <v>1436</v>
      </c>
      <c r="E73" s="28">
        <v>1022</v>
      </c>
      <c r="F73" s="29"/>
      <c r="G73" s="29"/>
      <c r="H73" s="124">
        <v>22.355</v>
      </c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>
        <v>50</v>
      </c>
      <c r="D74" s="28">
        <v>41</v>
      </c>
      <c r="E74" s="28">
        <v>40</v>
      </c>
      <c r="F74" s="29"/>
      <c r="G74" s="29"/>
      <c r="H74" s="124">
        <v>2.525</v>
      </c>
      <c r="I74" s="124">
        <v>3.69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5</v>
      </c>
      <c r="D75" s="28"/>
      <c r="E75" s="28"/>
      <c r="F75" s="29"/>
      <c r="G75" s="29"/>
      <c r="H75" s="124">
        <v>0.4</v>
      </c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>
        <v>46</v>
      </c>
      <c r="E76" s="28">
        <v>45</v>
      </c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26</v>
      </c>
      <c r="D77" s="28">
        <v>7</v>
      </c>
      <c r="E77" s="28"/>
      <c r="F77" s="29"/>
      <c r="G77" s="29"/>
      <c r="H77" s="124">
        <v>2.21</v>
      </c>
      <c r="I77" s="124">
        <v>0.595</v>
      </c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>
        <v>6240</v>
      </c>
      <c r="D79" s="28">
        <v>1390</v>
      </c>
      <c r="E79" s="28">
        <v>600</v>
      </c>
      <c r="F79" s="29"/>
      <c r="G79" s="29"/>
      <c r="H79" s="124">
        <v>503</v>
      </c>
      <c r="I79" s="124">
        <v>54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7410</v>
      </c>
      <c r="D80" s="36">
        <v>2923</v>
      </c>
      <c r="E80" s="36">
        <v>1710</v>
      </c>
      <c r="F80" s="37">
        <v>58.501539514197745</v>
      </c>
      <c r="G80" s="38"/>
      <c r="H80" s="125">
        <v>530.67</v>
      </c>
      <c r="I80" s="126">
        <v>58.465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34916</v>
      </c>
      <c r="D87" s="47">
        <v>24617</v>
      </c>
      <c r="E87" s="47">
        <f>E13+E15+E17+E22+E24+E26+E31+E37+E39+E50+E52+E59+E64+E66+E70+E80+E84</f>
        <v>25870</v>
      </c>
      <c r="F87" s="48">
        <v>105.08997847016289</v>
      </c>
      <c r="G87" s="38"/>
      <c r="H87" s="130">
        <f>H13+H15+H17+H22+H24+H26+H31+H37+H39+H50+H52+H59+H64+H66+H70+H80+H84</f>
        <v>3005.628</v>
      </c>
      <c r="I87" s="131">
        <f>I13+I15+I17+I22+I24+I26+I31+I37+I39+I50+I52+I59+I64+I66+I70+I80+I84</f>
        <v>1884.2549999999999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>
        <v>145</v>
      </c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>
        <v>435</v>
      </c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>
        <v>580</v>
      </c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5">
        <v>0.014</v>
      </c>
      <c r="I17" s="126">
        <v>0.018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756</v>
      </c>
      <c r="D24" s="36">
        <v>831</v>
      </c>
      <c r="E24" s="36">
        <v>839</v>
      </c>
      <c r="F24" s="37">
        <v>100.96269554753309</v>
      </c>
      <c r="G24" s="38"/>
      <c r="H24" s="125">
        <v>18.552</v>
      </c>
      <c r="I24" s="126">
        <v>29.806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140</v>
      </c>
      <c r="D26" s="36">
        <v>160</v>
      </c>
      <c r="E26" s="36">
        <v>160</v>
      </c>
      <c r="F26" s="37">
        <v>100</v>
      </c>
      <c r="G26" s="38"/>
      <c r="H26" s="125">
        <v>3.8</v>
      </c>
      <c r="I26" s="126">
        <v>4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</v>
      </c>
      <c r="D28" s="28"/>
      <c r="E28" s="28"/>
      <c r="F28" s="29"/>
      <c r="G28" s="29"/>
      <c r="H28" s="124">
        <v>0.044</v>
      </c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65</v>
      </c>
      <c r="D30" s="28">
        <v>81</v>
      </c>
      <c r="E30" s="28">
        <v>75</v>
      </c>
      <c r="F30" s="29"/>
      <c r="G30" s="29"/>
      <c r="H30" s="124">
        <v>1.75</v>
      </c>
      <c r="I30" s="124">
        <v>1.412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67</v>
      </c>
      <c r="D31" s="36">
        <v>81</v>
      </c>
      <c r="E31" s="36">
        <v>75</v>
      </c>
      <c r="F31" s="37">
        <v>92.5925925925926</v>
      </c>
      <c r="G31" s="38"/>
      <c r="H31" s="125">
        <v>1.794</v>
      </c>
      <c r="I31" s="126">
        <v>1.412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/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480</v>
      </c>
      <c r="D54" s="28">
        <v>486</v>
      </c>
      <c r="E54" s="28">
        <v>485</v>
      </c>
      <c r="F54" s="29"/>
      <c r="G54" s="29"/>
      <c r="H54" s="124">
        <v>20.4</v>
      </c>
      <c r="I54" s="124">
        <v>20.655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186</v>
      </c>
      <c r="D55" s="28">
        <v>210</v>
      </c>
      <c r="E55" s="28">
        <v>208</v>
      </c>
      <c r="F55" s="29"/>
      <c r="G55" s="29"/>
      <c r="H55" s="124">
        <v>7.44</v>
      </c>
      <c r="I55" s="124">
        <v>8.4</v>
      </c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42</v>
      </c>
      <c r="D58" s="28">
        <v>44</v>
      </c>
      <c r="E58" s="28">
        <v>40</v>
      </c>
      <c r="F58" s="29"/>
      <c r="G58" s="29"/>
      <c r="H58" s="124">
        <v>2.46</v>
      </c>
      <c r="I58" s="124">
        <v>2.07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708</v>
      </c>
      <c r="D59" s="36">
        <v>740</v>
      </c>
      <c r="E59" s="36">
        <v>733</v>
      </c>
      <c r="F59" s="37">
        <v>99.05405405405405</v>
      </c>
      <c r="G59" s="38"/>
      <c r="H59" s="125">
        <v>30.3</v>
      </c>
      <c r="I59" s="126">
        <v>31.125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5</v>
      </c>
      <c r="D66" s="36">
        <v>120</v>
      </c>
      <c r="E66" s="36">
        <v>20</v>
      </c>
      <c r="F66" s="37">
        <v>16.666666666666668</v>
      </c>
      <c r="G66" s="38"/>
      <c r="H66" s="125">
        <v>0.16</v>
      </c>
      <c r="I66" s="126">
        <v>0.38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485</v>
      </c>
      <c r="D68" s="28">
        <v>400</v>
      </c>
      <c r="E68" s="28">
        <v>450</v>
      </c>
      <c r="F68" s="29"/>
      <c r="G68" s="29"/>
      <c r="H68" s="124">
        <v>20.5</v>
      </c>
      <c r="I68" s="124">
        <v>16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85</v>
      </c>
      <c r="D69" s="28">
        <v>95</v>
      </c>
      <c r="E69" s="28">
        <v>100</v>
      </c>
      <c r="F69" s="29"/>
      <c r="G69" s="29"/>
      <c r="H69" s="124">
        <v>4.4</v>
      </c>
      <c r="I69" s="124">
        <v>3.8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570</v>
      </c>
      <c r="D70" s="36">
        <v>495</v>
      </c>
      <c r="E70" s="36">
        <v>550</v>
      </c>
      <c r="F70" s="37">
        <v>111.11111111111111</v>
      </c>
      <c r="G70" s="38"/>
      <c r="H70" s="125">
        <v>24.9</v>
      </c>
      <c r="I70" s="126">
        <v>19.8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>
        <v>390</v>
      </c>
      <c r="F73" s="29"/>
      <c r="G73" s="29"/>
      <c r="H73" s="124"/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/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>
        <v>22.05</v>
      </c>
      <c r="I79" s="124"/>
      <c r="J79" s="124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>
        <v>390</v>
      </c>
      <c r="F80" s="37"/>
      <c r="G80" s="38"/>
      <c r="H80" s="125">
        <v>22.05</v>
      </c>
      <c r="I80" s="126"/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2247</v>
      </c>
      <c r="D87" s="47">
        <v>3008</v>
      </c>
      <c r="E87" s="47">
        <v>2768</v>
      </c>
      <c r="F87" s="48">
        <v>92.02127659574468</v>
      </c>
      <c r="G87" s="38"/>
      <c r="H87" s="130">
        <v>101.57</v>
      </c>
      <c r="I87" s="131">
        <v>86.54099999999998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1731</v>
      </c>
      <c r="D9" s="28">
        <v>1700</v>
      </c>
      <c r="E9" s="28">
        <v>1635</v>
      </c>
      <c r="F9" s="29"/>
      <c r="G9" s="29"/>
      <c r="H9" s="124">
        <v>5.383</v>
      </c>
      <c r="I9" s="124">
        <v>6.375</v>
      </c>
      <c r="J9" s="124">
        <v>5.477</v>
      </c>
      <c r="K9" s="30"/>
    </row>
    <row r="10" spans="1:11" s="31" customFormat="1" ht="11.25" customHeight="1">
      <c r="A10" s="33" t="s">
        <v>8</v>
      </c>
      <c r="B10" s="27"/>
      <c r="C10" s="28">
        <v>2849</v>
      </c>
      <c r="D10" s="28">
        <v>1816</v>
      </c>
      <c r="E10" s="28">
        <v>1958</v>
      </c>
      <c r="F10" s="29"/>
      <c r="G10" s="29"/>
      <c r="H10" s="124">
        <v>7.55</v>
      </c>
      <c r="I10" s="124">
        <v>3.414</v>
      </c>
      <c r="J10" s="124">
        <v>5.026</v>
      </c>
      <c r="K10" s="30"/>
    </row>
    <row r="11" spans="1:11" s="31" customFormat="1" ht="11.25" customHeight="1">
      <c r="A11" s="26" t="s">
        <v>9</v>
      </c>
      <c r="B11" s="27"/>
      <c r="C11" s="28">
        <v>7770</v>
      </c>
      <c r="D11" s="28">
        <v>9230</v>
      </c>
      <c r="E11" s="28">
        <v>9120</v>
      </c>
      <c r="F11" s="29"/>
      <c r="G11" s="29"/>
      <c r="H11" s="124">
        <v>21.95</v>
      </c>
      <c r="I11" s="124">
        <v>17.445</v>
      </c>
      <c r="J11" s="124">
        <v>20.183</v>
      </c>
      <c r="K11" s="30"/>
    </row>
    <row r="12" spans="1:11" s="31" customFormat="1" ht="11.25" customHeight="1">
      <c r="A12" s="33" t="s">
        <v>10</v>
      </c>
      <c r="B12" s="27"/>
      <c r="C12" s="28">
        <v>147</v>
      </c>
      <c r="D12" s="28">
        <v>196</v>
      </c>
      <c r="E12" s="28">
        <v>205</v>
      </c>
      <c r="F12" s="29"/>
      <c r="G12" s="29"/>
      <c r="H12" s="124">
        <v>0.34</v>
      </c>
      <c r="I12" s="124">
        <v>0.345</v>
      </c>
      <c r="J12" s="124">
        <v>0.419</v>
      </c>
      <c r="K12" s="30"/>
    </row>
    <row r="13" spans="1:11" s="22" customFormat="1" ht="11.25" customHeight="1">
      <c r="A13" s="34" t="s">
        <v>11</v>
      </c>
      <c r="B13" s="35"/>
      <c r="C13" s="36">
        <v>12497</v>
      </c>
      <c r="D13" s="36">
        <v>12942</v>
      </c>
      <c r="E13" s="36">
        <v>12918</v>
      </c>
      <c r="F13" s="37">
        <v>99.81455725544738</v>
      </c>
      <c r="G13" s="38"/>
      <c r="H13" s="125">
        <v>35.223</v>
      </c>
      <c r="I13" s="126">
        <v>27.579</v>
      </c>
      <c r="J13" s="126">
        <v>31.105</v>
      </c>
      <c r="K13" s="39">
        <v>112.78509010478987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63</v>
      </c>
      <c r="D15" s="36">
        <v>65</v>
      </c>
      <c r="E15" s="36">
        <v>70</v>
      </c>
      <c r="F15" s="37">
        <v>107.6923076923077</v>
      </c>
      <c r="G15" s="38"/>
      <c r="H15" s="125">
        <v>0.126</v>
      </c>
      <c r="I15" s="126">
        <v>0.097</v>
      </c>
      <c r="J15" s="126">
        <v>0.097</v>
      </c>
      <c r="K15" s="39">
        <v>100.00000000000001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714</v>
      </c>
      <c r="D17" s="36">
        <v>616</v>
      </c>
      <c r="E17" s="36">
        <v>834</v>
      </c>
      <c r="F17" s="37">
        <v>135.3896103896104</v>
      </c>
      <c r="G17" s="38"/>
      <c r="H17" s="125">
        <v>2.229</v>
      </c>
      <c r="I17" s="126">
        <v>1.87</v>
      </c>
      <c r="J17" s="126">
        <v>1.501</v>
      </c>
      <c r="K17" s="39">
        <v>80.26737967914438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24">
        <v>142.757</v>
      </c>
      <c r="I19" s="124">
        <v>89.113</v>
      </c>
      <c r="J19" s="124">
        <v>88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4">
        <v>0.005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21308</v>
      </c>
      <c r="D22" s="36">
        <v>19803</v>
      </c>
      <c r="E22" s="36">
        <v>19803</v>
      </c>
      <c r="F22" s="37">
        <v>100</v>
      </c>
      <c r="G22" s="38"/>
      <c r="H22" s="125">
        <v>142.762</v>
      </c>
      <c r="I22" s="126">
        <v>89.113</v>
      </c>
      <c r="J22" s="126">
        <v>88</v>
      </c>
      <c r="K22" s="39">
        <v>98.75102398078843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87039</v>
      </c>
      <c r="D24" s="36">
        <v>83830</v>
      </c>
      <c r="E24" s="36">
        <v>81000</v>
      </c>
      <c r="F24" s="37">
        <v>96.62412024334964</v>
      </c>
      <c r="G24" s="38"/>
      <c r="H24" s="125">
        <v>415.498</v>
      </c>
      <c r="I24" s="126">
        <v>342.555</v>
      </c>
      <c r="J24" s="126">
        <v>314.858</v>
      </c>
      <c r="K24" s="39">
        <v>91.91458305965465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28984</v>
      </c>
      <c r="D26" s="36">
        <v>26500</v>
      </c>
      <c r="E26" s="36">
        <v>26000</v>
      </c>
      <c r="F26" s="37">
        <v>98.11320754716981</v>
      </c>
      <c r="G26" s="38"/>
      <c r="H26" s="125">
        <v>140.238</v>
      </c>
      <c r="I26" s="126">
        <v>106</v>
      </c>
      <c r="J26" s="126">
        <v>100</v>
      </c>
      <c r="K26" s="39">
        <v>94.33962264150944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84207</v>
      </c>
      <c r="D28" s="28">
        <v>83066</v>
      </c>
      <c r="E28" s="28">
        <v>75000</v>
      </c>
      <c r="F28" s="29"/>
      <c r="G28" s="29"/>
      <c r="H28" s="124">
        <v>340.626</v>
      </c>
      <c r="I28" s="124">
        <v>265</v>
      </c>
      <c r="J28" s="124">
        <v>255</v>
      </c>
      <c r="K28" s="30"/>
    </row>
    <row r="29" spans="1:11" s="31" customFormat="1" ht="11.25" customHeight="1">
      <c r="A29" s="33" t="s">
        <v>21</v>
      </c>
      <c r="B29" s="27"/>
      <c r="C29" s="28">
        <v>39265</v>
      </c>
      <c r="D29" s="28">
        <v>43849</v>
      </c>
      <c r="E29" s="28">
        <v>39465</v>
      </c>
      <c r="F29" s="29"/>
      <c r="G29" s="29"/>
      <c r="H29" s="124">
        <v>134.188</v>
      </c>
      <c r="I29" s="124">
        <v>59.555</v>
      </c>
      <c r="J29" s="124">
        <v>85</v>
      </c>
      <c r="K29" s="30"/>
    </row>
    <row r="30" spans="1:11" s="31" customFormat="1" ht="11.25" customHeight="1">
      <c r="A30" s="33" t="s">
        <v>22</v>
      </c>
      <c r="B30" s="27"/>
      <c r="C30" s="28">
        <v>66455</v>
      </c>
      <c r="D30" s="28">
        <v>64707</v>
      </c>
      <c r="E30" s="28">
        <v>56500</v>
      </c>
      <c r="F30" s="29"/>
      <c r="G30" s="29"/>
      <c r="H30" s="124">
        <v>226.756</v>
      </c>
      <c r="I30" s="124">
        <v>146.325</v>
      </c>
      <c r="J30" s="124">
        <v>105</v>
      </c>
      <c r="K30" s="30"/>
    </row>
    <row r="31" spans="1:11" s="22" customFormat="1" ht="11.25" customHeight="1">
      <c r="A31" s="40" t="s">
        <v>23</v>
      </c>
      <c r="B31" s="35"/>
      <c r="C31" s="36">
        <v>189927</v>
      </c>
      <c r="D31" s="36">
        <v>191622</v>
      </c>
      <c r="E31" s="36">
        <v>170965</v>
      </c>
      <c r="F31" s="37">
        <v>89.2199225558652</v>
      </c>
      <c r="G31" s="38"/>
      <c r="H31" s="125">
        <v>701.5699999999999</v>
      </c>
      <c r="I31" s="126">
        <v>470.88</v>
      </c>
      <c r="J31" s="126">
        <v>445</v>
      </c>
      <c r="K31" s="39">
        <v>94.50390757730207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26227</v>
      </c>
      <c r="D33" s="28">
        <v>24700</v>
      </c>
      <c r="E33" s="28">
        <v>21287</v>
      </c>
      <c r="F33" s="29"/>
      <c r="G33" s="29"/>
      <c r="H33" s="124">
        <v>116.663</v>
      </c>
      <c r="I33" s="124">
        <v>79.3</v>
      </c>
      <c r="J33" s="124">
        <v>38.8</v>
      </c>
      <c r="K33" s="30"/>
    </row>
    <row r="34" spans="1:11" s="31" customFormat="1" ht="11.25" customHeight="1">
      <c r="A34" s="33" t="s">
        <v>25</v>
      </c>
      <c r="B34" s="27"/>
      <c r="C34" s="28">
        <v>12909</v>
      </c>
      <c r="D34" s="28">
        <v>13600</v>
      </c>
      <c r="E34" s="28">
        <v>12470</v>
      </c>
      <c r="F34" s="29"/>
      <c r="G34" s="29"/>
      <c r="H34" s="124">
        <v>60.011</v>
      </c>
      <c r="I34" s="124">
        <v>60</v>
      </c>
      <c r="J34" s="124">
        <v>30</v>
      </c>
      <c r="K34" s="30"/>
    </row>
    <row r="35" spans="1:11" s="31" customFormat="1" ht="11.25" customHeight="1">
      <c r="A35" s="33" t="s">
        <v>26</v>
      </c>
      <c r="B35" s="27"/>
      <c r="C35" s="28">
        <v>56094</v>
      </c>
      <c r="D35" s="28">
        <v>56044</v>
      </c>
      <c r="E35" s="28">
        <v>58817</v>
      </c>
      <c r="F35" s="29"/>
      <c r="G35" s="29"/>
      <c r="H35" s="124">
        <v>298.65</v>
      </c>
      <c r="I35" s="124">
        <v>190</v>
      </c>
      <c r="J35" s="124">
        <v>115.151</v>
      </c>
      <c r="K35" s="30"/>
    </row>
    <row r="36" spans="1:11" s="31" customFormat="1" ht="11.25" customHeight="1">
      <c r="A36" s="33" t="s">
        <v>27</v>
      </c>
      <c r="B36" s="27"/>
      <c r="C36" s="28">
        <v>7618</v>
      </c>
      <c r="D36" s="28">
        <v>7618</v>
      </c>
      <c r="E36" s="28">
        <v>6110</v>
      </c>
      <c r="F36" s="29"/>
      <c r="G36" s="29"/>
      <c r="H36" s="124">
        <v>33.137</v>
      </c>
      <c r="I36" s="124">
        <v>24.52</v>
      </c>
      <c r="J36" s="124">
        <v>4.962</v>
      </c>
      <c r="K36" s="30"/>
    </row>
    <row r="37" spans="1:11" s="22" customFormat="1" ht="11.25" customHeight="1">
      <c r="A37" s="34" t="s">
        <v>28</v>
      </c>
      <c r="B37" s="35"/>
      <c r="C37" s="36">
        <v>102848</v>
      </c>
      <c r="D37" s="36">
        <v>101962</v>
      </c>
      <c r="E37" s="36">
        <v>98684</v>
      </c>
      <c r="F37" s="37">
        <v>96.78507679331516</v>
      </c>
      <c r="G37" s="38"/>
      <c r="H37" s="125">
        <v>508.46099999999996</v>
      </c>
      <c r="I37" s="126">
        <v>353.82</v>
      </c>
      <c r="J37" s="126">
        <v>188.91299999999998</v>
      </c>
      <c r="K37" s="39">
        <v>53.392402916737325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5976</v>
      </c>
      <c r="D39" s="36">
        <v>6000</v>
      </c>
      <c r="E39" s="36">
        <v>5000</v>
      </c>
      <c r="F39" s="37">
        <v>83.33333333333333</v>
      </c>
      <c r="G39" s="38"/>
      <c r="H39" s="125">
        <v>11.295</v>
      </c>
      <c r="I39" s="126">
        <v>11</v>
      </c>
      <c r="J39" s="126">
        <v>8.05</v>
      </c>
      <c r="K39" s="39">
        <v>73.18181818181819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36826</v>
      </c>
      <c r="D41" s="28">
        <v>36122</v>
      </c>
      <c r="E41" s="28">
        <v>31200</v>
      </c>
      <c r="F41" s="29"/>
      <c r="G41" s="29"/>
      <c r="H41" s="124">
        <v>125.45</v>
      </c>
      <c r="I41" s="124">
        <v>75.384</v>
      </c>
      <c r="J41" s="124">
        <v>36.302</v>
      </c>
      <c r="K41" s="30"/>
    </row>
    <row r="42" spans="1:11" s="31" customFormat="1" ht="11.25" customHeight="1">
      <c r="A42" s="33" t="s">
        <v>31</v>
      </c>
      <c r="B42" s="27"/>
      <c r="C42" s="28">
        <v>226415</v>
      </c>
      <c r="D42" s="28">
        <v>210929</v>
      </c>
      <c r="E42" s="28">
        <v>187100</v>
      </c>
      <c r="F42" s="29"/>
      <c r="G42" s="29"/>
      <c r="H42" s="124">
        <v>1124.254</v>
      </c>
      <c r="I42" s="124">
        <v>712.527</v>
      </c>
      <c r="J42" s="124">
        <v>532.183</v>
      </c>
      <c r="K42" s="30"/>
    </row>
    <row r="43" spans="1:11" s="31" customFormat="1" ht="11.25" customHeight="1">
      <c r="A43" s="33" t="s">
        <v>32</v>
      </c>
      <c r="B43" s="27"/>
      <c r="C43" s="28">
        <v>51318</v>
      </c>
      <c r="D43" s="28">
        <v>59055</v>
      </c>
      <c r="E43" s="28">
        <v>48000</v>
      </c>
      <c r="F43" s="29"/>
      <c r="G43" s="29"/>
      <c r="H43" s="124">
        <v>219.369</v>
      </c>
      <c r="I43" s="124">
        <v>199.264</v>
      </c>
      <c r="J43" s="124">
        <v>172.2</v>
      </c>
      <c r="K43" s="30"/>
    </row>
    <row r="44" spans="1:11" s="31" customFormat="1" ht="11.25" customHeight="1">
      <c r="A44" s="33" t="s">
        <v>33</v>
      </c>
      <c r="B44" s="27"/>
      <c r="C44" s="28">
        <v>137920</v>
      </c>
      <c r="D44" s="28">
        <v>137104</v>
      </c>
      <c r="E44" s="28">
        <v>122035</v>
      </c>
      <c r="F44" s="29"/>
      <c r="G44" s="29"/>
      <c r="H44" s="124">
        <v>627.856</v>
      </c>
      <c r="I44" s="124">
        <v>503.19</v>
      </c>
      <c r="J44" s="124">
        <v>330.198</v>
      </c>
      <c r="K44" s="30"/>
    </row>
    <row r="45" spans="1:11" s="31" customFormat="1" ht="11.25" customHeight="1">
      <c r="A45" s="33" t="s">
        <v>34</v>
      </c>
      <c r="B45" s="27"/>
      <c r="C45" s="28">
        <v>72799</v>
      </c>
      <c r="D45" s="28">
        <v>70504</v>
      </c>
      <c r="E45" s="28">
        <v>68550</v>
      </c>
      <c r="F45" s="29"/>
      <c r="G45" s="29"/>
      <c r="H45" s="124">
        <v>264.586</v>
      </c>
      <c r="I45" s="124">
        <v>210.65</v>
      </c>
      <c r="J45" s="124">
        <v>235.46</v>
      </c>
      <c r="K45" s="30"/>
    </row>
    <row r="46" spans="1:11" s="31" customFormat="1" ht="11.25" customHeight="1">
      <c r="A46" s="33" t="s">
        <v>35</v>
      </c>
      <c r="B46" s="27"/>
      <c r="C46" s="28">
        <v>76804</v>
      </c>
      <c r="D46" s="28">
        <v>69445</v>
      </c>
      <c r="E46" s="28">
        <v>72500</v>
      </c>
      <c r="F46" s="29"/>
      <c r="G46" s="29"/>
      <c r="H46" s="124">
        <v>270.713</v>
      </c>
      <c r="I46" s="124">
        <v>166.592</v>
      </c>
      <c r="J46" s="124">
        <v>141.505</v>
      </c>
      <c r="K46" s="30"/>
    </row>
    <row r="47" spans="1:11" s="31" customFormat="1" ht="11.25" customHeight="1">
      <c r="A47" s="33" t="s">
        <v>36</v>
      </c>
      <c r="B47" s="27"/>
      <c r="C47" s="28">
        <v>115403</v>
      </c>
      <c r="D47" s="28">
        <v>111471</v>
      </c>
      <c r="E47" s="28">
        <v>79000</v>
      </c>
      <c r="F47" s="29"/>
      <c r="G47" s="29"/>
      <c r="H47" s="124">
        <v>482.025</v>
      </c>
      <c r="I47" s="124">
        <v>256.239</v>
      </c>
      <c r="J47" s="124">
        <v>161.325</v>
      </c>
      <c r="K47" s="30"/>
    </row>
    <row r="48" spans="1:11" s="31" customFormat="1" ht="11.25" customHeight="1">
      <c r="A48" s="33" t="s">
        <v>37</v>
      </c>
      <c r="B48" s="27"/>
      <c r="C48" s="28">
        <v>118395</v>
      </c>
      <c r="D48" s="28">
        <v>122733</v>
      </c>
      <c r="E48" s="28">
        <v>122395</v>
      </c>
      <c r="F48" s="29"/>
      <c r="G48" s="29"/>
      <c r="H48" s="124">
        <v>478.778</v>
      </c>
      <c r="I48" s="124">
        <v>357.867</v>
      </c>
      <c r="J48" s="124">
        <v>293.787</v>
      </c>
      <c r="K48" s="30"/>
    </row>
    <row r="49" spans="1:11" s="31" customFormat="1" ht="11.25" customHeight="1">
      <c r="A49" s="33" t="s">
        <v>38</v>
      </c>
      <c r="B49" s="27"/>
      <c r="C49" s="28">
        <v>70522</v>
      </c>
      <c r="D49" s="28">
        <v>76742</v>
      </c>
      <c r="E49" s="28">
        <v>76742</v>
      </c>
      <c r="F49" s="29"/>
      <c r="G49" s="29"/>
      <c r="H49" s="124">
        <v>284.159</v>
      </c>
      <c r="I49" s="124">
        <v>149.436</v>
      </c>
      <c r="J49" s="124">
        <v>142.075</v>
      </c>
      <c r="K49" s="30"/>
    </row>
    <row r="50" spans="1:11" s="22" customFormat="1" ht="11.25" customHeight="1">
      <c r="A50" s="40" t="s">
        <v>39</v>
      </c>
      <c r="B50" s="35"/>
      <c r="C50" s="36">
        <v>906402</v>
      </c>
      <c r="D50" s="36">
        <v>894105</v>
      </c>
      <c r="E50" s="36">
        <v>807522</v>
      </c>
      <c r="F50" s="37">
        <v>90.31623802573523</v>
      </c>
      <c r="G50" s="38"/>
      <c r="H50" s="125">
        <v>3877.190000000001</v>
      </c>
      <c r="I50" s="126">
        <v>2631.1490000000003</v>
      </c>
      <c r="J50" s="126">
        <v>2045.035</v>
      </c>
      <c r="K50" s="39">
        <v>77.72402855178478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20509</v>
      </c>
      <c r="D52" s="36">
        <v>25944</v>
      </c>
      <c r="E52" s="36">
        <v>26393</v>
      </c>
      <c r="F52" s="37">
        <v>101.73065063213075</v>
      </c>
      <c r="G52" s="38"/>
      <c r="H52" s="125">
        <v>68.966</v>
      </c>
      <c r="I52" s="126">
        <v>72.539</v>
      </c>
      <c r="J52" s="126">
        <v>22.786</v>
      </c>
      <c r="K52" s="39">
        <v>31.412067991011735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64999</v>
      </c>
      <c r="D54" s="28">
        <v>67789</v>
      </c>
      <c r="E54" s="28">
        <v>68000</v>
      </c>
      <c r="F54" s="29"/>
      <c r="G54" s="29"/>
      <c r="H54" s="124">
        <v>229.337</v>
      </c>
      <c r="I54" s="124">
        <v>200.505</v>
      </c>
      <c r="J54" s="124">
        <v>124.4</v>
      </c>
      <c r="K54" s="30"/>
    </row>
    <row r="55" spans="1:11" s="31" customFormat="1" ht="11.25" customHeight="1">
      <c r="A55" s="33" t="s">
        <v>42</v>
      </c>
      <c r="B55" s="27"/>
      <c r="C55" s="28">
        <v>44539</v>
      </c>
      <c r="D55" s="28">
        <v>50054</v>
      </c>
      <c r="E55" s="28">
        <v>50059</v>
      </c>
      <c r="F55" s="29"/>
      <c r="G55" s="29"/>
      <c r="H55" s="124">
        <v>156.289</v>
      </c>
      <c r="I55" s="124">
        <v>140.151</v>
      </c>
      <c r="J55" s="124">
        <v>140.151</v>
      </c>
      <c r="K55" s="30"/>
    </row>
    <row r="56" spans="1:11" s="31" customFormat="1" ht="11.25" customHeight="1">
      <c r="A56" s="33" t="s">
        <v>43</v>
      </c>
      <c r="B56" s="27"/>
      <c r="C56" s="28">
        <v>43579</v>
      </c>
      <c r="D56" s="28">
        <v>51430</v>
      </c>
      <c r="E56" s="28">
        <v>40700</v>
      </c>
      <c r="F56" s="29"/>
      <c r="G56" s="29"/>
      <c r="H56" s="124">
        <v>135.551</v>
      </c>
      <c r="I56" s="124">
        <v>102.49</v>
      </c>
      <c r="J56" s="124">
        <v>27.3</v>
      </c>
      <c r="K56" s="30"/>
    </row>
    <row r="57" spans="1:11" s="31" customFormat="1" ht="11.25" customHeight="1">
      <c r="A57" s="33" t="s">
        <v>44</v>
      </c>
      <c r="B57" s="27"/>
      <c r="C57" s="28">
        <v>69273</v>
      </c>
      <c r="D57" s="28">
        <v>69221.87</v>
      </c>
      <c r="E57" s="28">
        <v>75171</v>
      </c>
      <c r="F57" s="29"/>
      <c r="G57" s="29"/>
      <c r="H57" s="124">
        <v>247.228</v>
      </c>
      <c r="I57" s="124">
        <v>266.961</v>
      </c>
      <c r="J57" s="124">
        <v>148.664</v>
      </c>
      <c r="K57" s="30"/>
    </row>
    <row r="58" spans="1:11" s="31" customFormat="1" ht="11.25" customHeight="1">
      <c r="A58" s="33" t="s">
        <v>45</v>
      </c>
      <c r="B58" s="27"/>
      <c r="C58" s="28">
        <v>53914</v>
      </c>
      <c r="D58" s="28">
        <v>56535</v>
      </c>
      <c r="E58" s="28">
        <v>56000</v>
      </c>
      <c r="F58" s="29"/>
      <c r="G58" s="29"/>
      <c r="H58" s="124">
        <v>140.396</v>
      </c>
      <c r="I58" s="124">
        <v>123.517</v>
      </c>
      <c r="J58" s="124">
        <v>45.04</v>
      </c>
      <c r="K58" s="30"/>
    </row>
    <row r="59" spans="1:11" s="22" customFormat="1" ht="11.25" customHeight="1">
      <c r="A59" s="34" t="s">
        <v>46</v>
      </c>
      <c r="B59" s="35"/>
      <c r="C59" s="36">
        <v>276304</v>
      </c>
      <c r="D59" s="36">
        <v>295029.87</v>
      </c>
      <c r="E59" s="36">
        <v>289930</v>
      </c>
      <c r="F59" s="37">
        <v>98.2714055359886</v>
      </c>
      <c r="G59" s="38"/>
      <c r="H59" s="125">
        <v>908.8009999999999</v>
      </c>
      <c r="I59" s="126">
        <v>833.624</v>
      </c>
      <c r="J59" s="126">
        <v>485.55500000000006</v>
      </c>
      <c r="K59" s="39">
        <v>58.246283696246756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1492</v>
      </c>
      <c r="D61" s="28">
        <v>1275</v>
      </c>
      <c r="E61" s="28">
        <v>1158</v>
      </c>
      <c r="F61" s="29"/>
      <c r="G61" s="29"/>
      <c r="H61" s="124">
        <v>5.212</v>
      </c>
      <c r="I61" s="124">
        <v>2.827</v>
      </c>
      <c r="J61" s="124">
        <v>2.442</v>
      </c>
      <c r="K61" s="30"/>
    </row>
    <row r="62" spans="1:11" s="31" customFormat="1" ht="12" customHeight="1">
      <c r="A62" s="33" t="s">
        <v>48</v>
      </c>
      <c r="B62" s="27"/>
      <c r="C62" s="28">
        <v>683</v>
      </c>
      <c r="D62" s="28">
        <v>683</v>
      </c>
      <c r="E62" s="28">
        <v>699</v>
      </c>
      <c r="F62" s="29"/>
      <c r="G62" s="29"/>
      <c r="H62" s="124">
        <v>1.497</v>
      </c>
      <c r="I62" s="124">
        <v>1.064</v>
      </c>
      <c r="J62" s="124">
        <v>0.941</v>
      </c>
      <c r="K62" s="30"/>
    </row>
    <row r="63" spans="1:11" s="31" customFormat="1" ht="11.25" customHeight="1">
      <c r="A63" s="33" t="s">
        <v>49</v>
      </c>
      <c r="B63" s="27"/>
      <c r="C63" s="28">
        <v>2488</v>
      </c>
      <c r="D63" s="28">
        <v>2488</v>
      </c>
      <c r="E63" s="28">
        <v>2708</v>
      </c>
      <c r="F63" s="29"/>
      <c r="G63" s="29"/>
      <c r="H63" s="124">
        <v>8.327</v>
      </c>
      <c r="I63" s="124">
        <v>5.004</v>
      </c>
      <c r="J63" s="124">
        <v>1.106</v>
      </c>
      <c r="K63" s="30"/>
    </row>
    <row r="64" spans="1:11" s="22" customFormat="1" ht="11.25" customHeight="1">
      <c r="A64" s="34" t="s">
        <v>50</v>
      </c>
      <c r="B64" s="35"/>
      <c r="C64" s="36">
        <v>4663</v>
      </c>
      <c r="D64" s="36">
        <v>4446</v>
      </c>
      <c r="E64" s="36">
        <v>4565</v>
      </c>
      <c r="F64" s="37">
        <v>102.676563202879</v>
      </c>
      <c r="G64" s="38"/>
      <c r="H64" s="125">
        <v>15.036</v>
      </c>
      <c r="I64" s="126">
        <v>8.895</v>
      </c>
      <c r="J64" s="126">
        <v>4.489</v>
      </c>
      <c r="K64" s="39">
        <v>50.466554243957276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9914</v>
      </c>
      <c r="D66" s="36">
        <v>10013.14</v>
      </c>
      <c r="E66" s="36">
        <v>11180</v>
      </c>
      <c r="F66" s="37">
        <v>111.65328758011972</v>
      </c>
      <c r="G66" s="38"/>
      <c r="H66" s="125">
        <v>21.249</v>
      </c>
      <c r="I66" s="126">
        <v>24.032</v>
      </c>
      <c r="J66" s="126">
        <v>7.2</v>
      </c>
      <c r="K66" s="39">
        <v>29.96005326231691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62816</v>
      </c>
      <c r="D68" s="28">
        <v>76000</v>
      </c>
      <c r="E68" s="28">
        <v>58000</v>
      </c>
      <c r="F68" s="29"/>
      <c r="G68" s="29"/>
      <c r="H68" s="124">
        <v>190.724</v>
      </c>
      <c r="I68" s="124">
        <v>206</v>
      </c>
      <c r="J68" s="124">
        <v>88</v>
      </c>
      <c r="K68" s="30"/>
    </row>
    <row r="69" spans="1:11" s="31" customFormat="1" ht="11.25" customHeight="1">
      <c r="A69" s="33" t="s">
        <v>53</v>
      </c>
      <c r="B69" s="27"/>
      <c r="C69" s="28">
        <v>4230</v>
      </c>
      <c r="D69" s="28">
        <v>4500</v>
      </c>
      <c r="E69" s="28">
        <v>3300</v>
      </c>
      <c r="F69" s="29"/>
      <c r="G69" s="29"/>
      <c r="H69" s="124">
        <v>11.169</v>
      </c>
      <c r="I69" s="124">
        <v>10</v>
      </c>
      <c r="J69" s="124">
        <v>4.5</v>
      </c>
      <c r="K69" s="30"/>
    </row>
    <row r="70" spans="1:11" s="22" customFormat="1" ht="11.25" customHeight="1">
      <c r="A70" s="34" t="s">
        <v>54</v>
      </c>
      <c r="B70" s="35"/>
      <c r="C70" s="36">
        <v>67046</v>
      </c>
      <c r="D70" s="36">
        <v>80500</v>
      </c>
      <c r="E70" s="36">
        <v>61300</v>
      </c>
      <c r="F70" s="37">
        <v>76.14906832298136</v>
      </c>
      <c r="G70" s="38"/>
      <c r="H70" s="125">
        <v>201.893</v>
      </c>
      <c r="I70" s="126">
        <v>216</v>
      </c>
      <c r="J70" s="126">
        <v>92.5</v>
      </c>
      <c r="K70" s="39">
        <v>42.824074074074076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2628</v>
      </c>
      <c r="D72" s="28">
        <v>2968</v>
      </c>
      <c r="E72" s="28">
        <v>2968</v>
      </c>
      <c r="F72" s="29"/>
      <c r="G72" s="29"/>
      <c r="H72" s="124">
        <v>3.329</v>
      </c>
      <c r="I72" s="124">
        <v>3.351</v>
      </c>
      <c r="J72" s="124">
        <v>3.351</v>
      </c>
      <c r="K72" s="30"/>
    </row>
    <row r="73" spans="1:11" s="31" customFormat="1" ht="11.25" customHeight="1">
      <c r="A73" s="33" t="s">
        <v>56</v>
      </c>
      <c r="B73" s="27"/>
      <c r="C73" s="28">
        <v>15560</v>
      </c>
      <c r="D73" s="28">
        <v>12903</v>
      </c>
      <c r="E73" s="28">
        <v>16336</v>
      </c>
      <c r="F73" s="29"/>
      <c r="G73" s="29"/>
      <c r="H73" s="124">
        <v>42.77</v>
      </c>
      <c r="I73" s="124">
        <v>38.064</v>
      </c>
      <c r="J73" s="124">
        <v>47.1</v>
      </c>
      <c r="K73" s="30"/>
    </row>
    <row r="74" spans="1:11" s="31" customFormat="1" ht="11.25" customHeight="1">
      <c r="A74" s="33" t="s">
        <v>57</v>
      </c>
      <c r="B74" s="27"/>
      <c r="C74" s="28">
        <v>22705</v>
      </c>
      <c r="D74" s="28">
        <v>23526</v>
      </c>
      <c r="E74" s="28">
        <v>24000</v>
      </c>
      <c r="F74" s="29"/>
      <c r="G74" s="29"/>
      <c r="H74" s="124">
        <v>66.498</v>
      </c>
      <c r="I74" s="124">
        <v>56.444</v>
      </c>
      <c r="J74" s="124">
        <v>40.304</v>
      </c>
      <c r="K74" s="30"/>
    </row>
    <row r="75" spans="1:11" s="31" customFormat="1" ht="11.25" customHeight="1">
      <c r="A75" s="33" t="s">
        <v>58</v>
      </c>
      <c r="B75" s="27"/>
      <c r="C75" s="28">
        <v>11046</v>
      </c>
      <c r="D75" s="28">
        <v>11145</v>
      </c>
      <c r="E75" s="28">
        <v>11075</v>
      </c>
      <c r="F75" s="29"/>
      <c r="G75" s="29"/>
      <c r="H75" s="124">
        <v>18.927</v>
      </c>
      <c r="I75" s="124">
        <v>18.922</v>
      </c>
      <c r="J75" s="124">
        <v>17.72</v>
      </c>
      <c r="K75" s="30"/>
    </row>
    <row r="76" spans="1:11" s="31" customFormat="1" ht="11.25" customHeight="1">
      <c r="A76" s="33" t="s">
        <v>59</v>
      </c>
      <c r="B76" s="27"/>
      <c r="C76" s="28">
        <v>5219</v>
      </c>
      <c r="D76" s="28">
        <v>4435</v>
      </c>
      <c r="E76" s="28">
        <v>4435</v>
      </c>
      <c r="F76" s="29"/>
      <c r="G76" s="29"/>
      <c r="H76" s="124">
        <v>20.828</v>
      </c>
      <c r="I76" s="124">
        <v>12.196</v>
      </c>
      <c r="J76" s="124">
        <v>11.9</v>
      </c>
      <c r="K76" s="30"/>
    </row>
    <row r="77" spans="1:11" s="31" customFormat="1" ht="11.25" customHeight="1">
      <c r="A77" s="33" t="s">
        <v>60</v>
      </c>
      <c r="B77" s="27"/>
      <c r="C77" s="28">
        <v>2986</v>
      </c>
      <c r="D77" s="28">
        <v>2431</v>
      </c>
      <c r="E77" s="28">
        <v>2421</v>
      </c>
      <c r="F77" s="29"/>
      <c r="G77" s="29"/>
      <c r="H77" s="124">
        <v>7.999</v>
      </c>
      <c r="I77" s="124">
        <v>5.627</v>
      </c>
      <c r="J77" s="124">
        <v>3.363</v>
      </c>
      <c r="K77" s="30"/>
    </row>
    <row r="78" spans="1:11" s="31" customFormat="1" ht="11.25" customHeight="1">
      <c r="A78" s="33" t="s">
        <v>61</v>
      </c>
      <c r="B78" s="27"/>
      <c r="C78" s="28">
        <v>6171</v>
      </c>
      <c r="D78" s="28">
        <v>5735</v>
      </c>
      <c r="E78" s="28">
        <v>5000</v>
      </c>
      <c r="F78" s="29"/>
      <c r="G78" s="29"/>
      <c r="H78" s="124">
        <v>15.343</v>
      </c>
      <c r="I78" s="124">
        <v>15</v>
      </c>
      <c r="J78" s="124">
        <v>7.635</v>
      </c>
      <c r="K78" s="30"/>
    </row>
    <row r="79" spans="1:11" s="31" customFormat="1" ht="11.25" customHeight="1">
      <c r="A79" s="33" t="s">
        <v>62</v>
      </c>
      <c r="B79" s="27"/>
      <c r="C79" s="28">
        <v>65100</v>
      </c>
      <c r="D79" s="28">
        <v>60040</v>
      </c>
      <c r="E79" s="28">
        <v>60040</v>
      </c>
      <c r="F79" s="29"/>
      <c r="G79" s="29"/>
      <c r="H79" s="124">
        <v>223.308</v>
      </c>
      <c r="I79" s="124">
        <v>138.092</v>
      </c>
      <c r="J79" s="124">
        <v>90.06</v>
      </c>
      <c r="K79" s="30"/>
    </row>
    <row r="80" spans="1:11" s="22" customFormat="1" ht="11.25" customHeight="1">
      <c r="A80" s="40" t="s">
        <v>63</v>
      </c>
      <c r="B80" s="35"/>
      <c r="C80" s="36">
        <v>131415</v>
      </c>
      <c r="D80" s="36">
        <v>123183</v>
      </c>
      <c r="E80" s="36">
        <v>126275</v>
      </c>
      <c r="F80" s="37">
        <v>102.51008661909516</v>
      </c>
      <c r="G80" s="38"/>
      <c r="H80" s="125">
        <v>399.00199999999995</v>
      </c>
      <c r="I80" s="126">
        <v>287.696</v>
      </c>
      <c r="J80" s="126">
        <v>221.433</v>
      </c>
      <c r="K80" s="39">
        <v>76.96770201879761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65</v>
      </c>
      <c r="D82" s="28">
        <v>65</v>
      </c>
      <c r="E82" s="28">
        <v>106</v>
      </c>
      <c r="F82" s="29"/>
      <c r="G82" s="29"/>
      <c r="H82" s="124">
        <v>0.081</v>
      </c>
      <c r="I82" s="124">
        <v>0.081</v>
      </c>
      <c r="J82" s="124">
        <v>0.125</v>
      </c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127</v>
      </c>
      <c r="F83" s="29"/>
      <c r="G83" s="29"/>
      <c r="H83" s="124">
        <v>0.122</v>
      </c>
      <c r="I83" s="124">
        <v>0.122</v>
      </c>
      <c r="J83" s="124">
        <v>0.148</v>
      </c>
      <c r="K83" s="30"/>
    </row>
    <row r="84" spans="1:11" s="22" customFormat="1" ht="11.25" customHeight="1">
      <c r="A84" s="34" t="s">
        <v>66</v>
      </c>
      <c r="B84" s="35"/>
      <c r="C84" s="36">
        <v>192</v>
      </c>
      <c r="D84" s="36">
        <v>192</v>
      </c>
      <c r="E84" s="36">
        <v>233</v>
      </c>
      <c r="F84" s="37">
        <v>121.35416666666667</v>
      </c>
      <c r="G84" s="38"/>
      <c r="H84" s="125">
        <v>0.203</v>
      </c>
      <c r="I84" s="126">
        <v>0.203</v>
      </c>
      <c r="J84" s="126">
        <v>0.273</v>
      </c>
      <c r="K84" s="39">
        <v>134.48275862068965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1865801</v>
      </c>
      <c r="D87" s="47">
        <v>1876753.01</v>
      </c>
      <c r="E87" s="47">
        <v>1742672</v>
      </c>
      <c r="F87" s="48">
        <v>92.85569228952508</v>
      </c>
      <c r="G87" s="38"/>
      <c r="H87" s="130">
        <v>7449.742000000001</v>
      </c>
      <c r="I87" s="131">
        <v>5477.052000000001</v>
      </c>
      <c r="J87" s="131">
        <v>4056.7950000000005</v>
      </c>
      <c r="K87" s="48">
        <v>74.06895169153042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13</v>
      </c>
      <c r="D9" s="28">
        <v>27</v>
      </c>
      <c r="E9" s="28">
        <v>25</v>
      </c>
      <c r="F9" s="29"/>
      <c r="G9" s="29"/>
      <c r="H9" s="124">
        <v>0.373</v>
      </c>
      <c r="I9" s="124">
        <v>0.7</v>
      </c>
      <c r="J9" s="124">
        <v>0.648</v>
      </c>
      <c r="K9" s="30"/>
    </row>
    <row r="10" spans="1:11" s="31" customFormat="1" ht="11.25" customHeight="1">
      <c r="A10" s="33" t="s">
        <v>8</v>
      </c>
      <c r="B10" s="27"/>
      <c r="C10" s="28">
        <v>43</v>
      </c>
      <c r="D10" s="28">
        <v>43</v>
      </c>
      <c r="E10" s="28">
        <v>71</v>
      </c>
      <c r="F10" s="29"/>
      <c r="G10" s="29"/>
      <c r="H10" s="124">
        <v>1.032</v>
      </c>
      <c r="I10" s="124">
        <v>1.032</v>
      </c>
      <c r="J10" s="124">
        <v>1.697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11</v>
      </c>
      <c r="E11" s="28">
        <v>11</v>
      </c>
      <c r="F11" s="29"/>
      <c r="G11" s="29"/>
      <c r="H11" s="124">
        <v>0.291</v>
      </c>
      <c r="I11" s="124">
        <v>0.264</v>
      </c>
      <c r="J11" s="124">
        <v>0.264</v>
      </c>
      <c r="K11" s="30"/>
    </row>
    <row r="12" spans="1:11" s="31" customFormat="1" ht="11.25" customHeight="1">
      <c r="A12" s="33" t="s">
        <v>10</v>
      </c>
      <c r="B12" s="27"/>
      <c r="C12" s="28">
        <v>11</v>
      </c>
      <c r="D12" s="28">
        <v>12</v>
      </c>
      <c r="E12" s="28">
        <v>4</v>
      </c>
      <c r="F12" s="29"/>
      <c r="G12" s="29"/>
      <c r="H12" s="124">
        <v>0.276</v>
      </c>
      <c r="I12" s="124">
        <v>0.3</v>
      </c>
      <c r="J12" s="124">
        <v>0.093</v>
      </c>
      <c r="K12" s="30"/>
    </row>
    <row r="13" spans="1:11" s="22" customFormat="1" ht="11.25" customHeight="1">
      <c r="A13" s="34" t="s">
        <v>11</v>
      </c>
      <c r="B13" s="35"/>
      <c r="C13" s="36">
        <v>78</v>
      </c>
      <c r="D13" s="36">
        <v>93</v>
      </c>
      <c r="E13" s="36">
        <v>111</v>
      </c>
      <c r="F13" s="37">
        <v>119.35483870967742</v>
      </c>
      <c r="G13" s="38"/>
      <c r="H13" s="125">
        <v>1.972</v>
      </c>
      <c r="I13" s="126">
        <v>2.296</v>
      </c>
      <c r="J13" s="126">
        <v>2.702</v>
      </c>
      <c r="K13" s="39">
        <v>117.6829268292683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14</v>
      </c>
      <c r="D15" s="36">
        <v>12</v>
      </c>
      <c r="E15" s="36">
        <v>16</v>
      </c>
      <c r="F15" s="37">
        <v>133.33333333333334</v>
      </c>
      <c r="G15" s="38"/>
      <c r="H15" s="125">
        <v>0.076</v>
      </c>
      <c r="I15" s="126">
        <v>0.064</v>
      </c>
      <c r="J15" s="126">
        <v>0.16</v>
      </c>
      <c r="K15" s="39">
        <v>250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5">
        <v>0.067</v>
      </c>
      <c r="I17" s="126">
        <v>0.067</v>
      </c>
      <c r="J17" s="126">
        <v>0.014</v>
      </c>
      <c r="K17" s="39">
        <v>20.895522388059703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/>
      <c r="E19" s="28"/>
      <c r="F19" s="29"/>
      <c r="G19" s="29"/>
      <c r="H19" s="124">
        <v>0.006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4">
        <v>0.004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2</v>
      </c>
      <c r="D21" s="28"/>
      <c r="E21" s="28"/>
      <c r="F21" s="29"/>
      <c r="G21" s="29"/>
      <c r="H21" s="124">
        <v>0.009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/>
      <c r="E22" s="36"/>
      <c r="F22" s="37"/>
      <c r="G22" s="38"/>
      <c r="H22" s="125">
        <v>0.019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</v>
      </c>
      <c r="D24" s="36">
        <v>1</v>
      </c>
      <c r="E24" s="36"/>
      <c r="F24" s="37"/>
      <c r="G24" s="38"/>
      <c r="H24" s="125">
        <v>0.002</v>
      </c>
      <c r="I24" s="126">
        <v>0.003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</v>
      </c>
      <c r="D26" s="36">
        <v>2</v>
      </c>
      <c r="E26" s="36">
        <v>2</v>
      </c>
      <c r="F26" s="37">
        <v>100</v>
      </c>
      <c r="G26" s="38"/>
      <c r="H26" s="125">
        <v>0.012</v>
      </c>
      <c r="I26" s="126">
        <v>0.012</v>
      </c>
      <c r="J26" s="126">
        <v>0.01</v>
      </c>
      <c r="K26" s="39">
        <v>83.33333333333333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9</v>
      </c>
      <c r="D28" s="28">
        <v>9</v>
      </c>
      <c r="E28" s="28">
        <v>9</v>
      </c>
      <c r="F28" s="29"/>
      <c r="G28" s="29"/>
      <c r="H28" s="124">
        <v>0.27</v>
      </c>
      <c r="I28" s="124">
        <v>0.195</v>
      </c>
      <c r="J28" s="124">
        <v>0.24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1</v>
      </c>
      <c r="D30" s="28"/>
      <c r="E30" s="28"/>
      <c r="F30" s="29"/>
      <c r="G30" s="29"/>
      <c r="H30" s="124">
        <v>0.023</v>
      </c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>
        <v>10</v>
      </c>
      <c r="D31" s="36">
        <v>9</v>
      </c>
      <c r="E31" s="36">
        <v>9</v>
      </c>
      <c r="F31" s="37">
        <v>100</v>
      </c>
      <c r="G31" s="38"/>
      <c r="H31" s="125">
        <v>0.29300000000000004</v>
      </c>
      <c r="I31" s="126">
        <v>0.195</v>
      </c>
      <c r="J31" s="126">
        <v>0.24</v>
      </c>
      <c r="K31" s="39">
        <v>123.07692307692307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35</v>
      </c>
      <c r="D33" s="28">
        <v>34</v>
      </c>
      <c r="E33" s="28">
        <v>34</v>
      </c>
      <c r="F33" s="29"/>
      <c r="G33" s="29"/>
      <c r="H33" s="124">
        <v>1.064</v>
      </c>
      <c r="I33" s="124">
        <v>1.1</v>
      </c>
      <c r="J33" s="124">
        <v>1.1</v>
      </c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20</v>
      </c>
      <c r="E34" s="28">
        <v>21</v>
      </c>
      <c r="F34" s="29"/>
      <c r="G34" s="29"/>
      <c r="H34" s="124">
        <v>0.68</v>
      </c>
      <c r="I34" s="124">
        <v>0.68</v>
      </c>
      <c r="J34" s="124">
        <v>0.65</v>
      </c>
      <c r="K34" s="30"/>
    </row>
    <row r="35" spans="1:11" s="31" customFormat="1" ht="11.25" customHeight="1">
      <c r="A35" s="33" t="s">
        <v>26</v>
      </c>
      <c r="B35" s="27"/>
      <c r="C35" s="28">
        <v>2</v>
      </c>
      <c r="D35" s="28">
        <v>3</v>
      </c>
      <c r="E35" s="28">
        <v>3</v>
      </c>
      <c r="F35" s="29"/>
      <c r="G35" s="29"/>
      <c r="H35" s="124">
        <v>0.017</v>
      </c>
      <c r="I35" s="124">
        <v>0.033</v>
      </c>
      <c r="J35" s="124">
        <v>0.03</v>
      </c>
      <c r="K35" s="30"/>
    </row>
    <row r="36" spans="1:11" s="31" customFormat="1" ht="11.25" customHeight="1">
      <c r="A36" s="33" t="s">
        <v>27</v>
      </c>
      <c r="B36" s="27"/>
      <c r="C36" s="28">
        <v>2</v>
      </c>
      <c r="D36" s="28">
        <v>2</v>
      </c>
      <c r="E36" s="28">
        <v>1</v>
      </c>
      <c r="F36" s="29"/>
      <c r="G36" s="29"/>
      <c r="H36" s="124">
        <v>0.035</v>
      </c>
      <c r="I36" s="124">
        <v>0.035</v>
      </c>
      <c r="J36" s="124">
        <v>0.022</v>
      </c>
      <c r="K36" s="30"/>
    </row>
    <row r="37" spans="1:11" s="22" customFormat="1" ht="11.25" customHeight="1">
      <c r="A37" s="34" t="s">
        <v>28</v>
      </c>
      <c r="B37" s="35"/>
      <c r="C37" s="36">
        <v>59</v>
      </c>
      <c r="D37" s="36">
        <v>59</v>
      </c>
      <c r="E37" s="36">
        <v>59</v>
      </c>
      <c r="F37" s="37">
        <v>100</v>
      </c>
      <c r="G37" s="38"/>
      <c r="H37" s="125">
        <v>1.796</v>
      </c>
      <c r="I37" s="126">
        <v>1.848</v>
      </c>
      <c r="J37" s="126">
        <v>1.802</v>
      </c>
      <c r="K37" s="39">
        <v>97.51082251082252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31</v>
      </c>
      <c r="D39" s="36">
        <v>30</v>
      </c>
      <c r="E39" s="36">
        <v>30</v>
      </c>
      <c r="F39" s="37">
        <v>100</v>
      </c>
      <c r="G39" s="38"/>
      <c r="H39" s="125">
        <v>0.399</v>
      </c>
      <c r="I39" s="126">
        <v>0.39</v>
      </c>
      <c r="J39" s="126">
        <v>0.35</v>
      </c>
      <c r="K39" s="39">
        <v>89.74358974358974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51</v>
      </c>
      <c r="D41" s="28">
        <v>55</v>
      </c>
      <c r="E41" s="28">
        <v>55</v>
      </c>
      <c r="F41" s="29"/>
      <c r="G41" s="29"/>
      <c r="H41" s="124">
        <v>1.371</v>
      </c>
      <c r="I41" s="124">
        <v>1.513</v>
      </c>
      <c r="J41" s="124">
        <v>1.54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2</v>
      </c>
      <c r="D43" s="28">
        <v>3</v>
      </c>
      <c r="E43" s="28">
        <v>3</v>
      </c>
      <c r="F43" s="29"/>
      <c r="G43" s="29"/>
      <c r="H43" s="124">
        <v>0.024</v>
      </c>
      <c r="I43" s="124">
        <v>0.048</v>
      </c>
      <c r="J43" s="124">
        <v>0.048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>
        <v>12</v>
      </c>
      <c r="F45" s="29"/>
      <c r="G45" s="29"/>
      <c r="H45" s="124"/>
      <c r="I45" s="124"/>
      <c r="J45" s="124">
        <v>0.48</v>
      </c>
      <c r="K45" s="30"/>
    </row>
    <row r="46" spans="1:11" s="31" customFormat="1" ht="11.25" customHeight="1">
      <c r="A46" s="33" t="s">
        <v>35</v>
      </c>
      <c r="B46" s="27"/>
      <c r="C46" s="28">
        <v>30</v>
      </c>
      <c r="D46" s="28">
        <v>28</v>
      </c>
      <c r="E46" s="28">
        <v>30</v>
      </c>
      <c r="F46" s="29"/>
      <c r="G46" s="29"/>
      <c r="H46" s="124">
        <v>0.42</v>
      </c>
      <c r="I46" s="124">
        <v>0.616</v>
      </c>
      <c r="J46" s="124">
        <v>0.66</v>
      </c>
      <c r="K46" s="30"/>
    </row>
    <row r="47" spans="1:11" s="31" customFormat="1" ht="11.25" customHeight="1">
      <c r="A47" s="33" t="s">
        <v>36</v>
      </c>
      <c r="B47" s="27"/>
      <c r="C47" s="28">
        <v>16</v>
      </c>
      <c r="D47" s="28">
        <v>17</v>
      </c>
      <c r="E47" s="28">
        <v>16</v>
      </c>
      <c r="F47" s="29"/>
      <c r="G47" s="29"/>
      <c r="H47" s="124">
        <v>0.32</v>
      </c>
      <c r="I47" s="124">
        <v>0.34</v>
      </c>
      <c r="J47" s="124">
        <v>0.32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>
        <v>99</v>
      </c>
      <c r="D50" s="36">
        <v>103</v>
      </c>
      <c r="E50" s="36">
        <v>116</v>
      </c>
      <c r="F50" s="37">
        <v>112.62135922330097</v>
      </c>
      <c r="G50" s="38"/>
      <c r="H50" s="125">
        <v>2.135</v>
      </c>
      <c r="I50" s="126">
        <v>2.517</v>
      </c>
      <c r="J50" s="126">
        <v>3.048</v>
      </c>
      <c r="K50" s="39">
        <v>121.09654350417165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31</v>
      </c>
      <c r="D52" s="36">
        <v>36</v>
      </c>
      <c r="E52" s="36">
        <v>23</v>
      </c>
      <c r="F52" s="37">
        <v>63.888888888888886</v>
      </c>
      <c r="G52" s="38"/>
      <c r="H52" s="125">
        <v>0.431</v>
      </c>
      <c r="I52" s="126">
        <v>0.45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6</v>
      </c>
      <c r="E58" s="28">
        <v>5</v>
      </c>
      <c r="F58" s="29"/>
      <c r="G58" s="29"/>
      <c r="H58" s="124">
        <v>0.024</v>
      </c>
      <c r="I58" s="124">
        <v>0.09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6</v>
      </c>
      <c r="E59" s="36">
        <v>5</v>
      </c>
      <c r="F59" s="37">
        <v>83.33333333333333</v>
      </c>
      <c r="G59" s="38"/>
      <c r="H59" s="125">
        <v>0.024</v>
      </c>
      <c r="I59" s="126">
        <v>0.09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>
        <v>8</v>
      </c>
      <c r="D63" s="28">
        <v>8</v>
      </c>
      <c r="E63" s="28">
        <v>16</v>
      </c>
      <c r="F63" s="29"/>
      <c r="G63" s="29"/>
      <c r="H63" s="124">
        <v>0.232</v>
      </c>
      <c r="I63" s="124">
        <v>0.2</v>
      </c>
      <c r="J63" s="124">
        <v>0.326</v>
      </c>
      <c r="K63" s="30"/>
    </row>
    <row r="64" spans="1:11" s="22" customFormat="1" ht="11.25" customHeight="1">
      <c r="A64" s="34" t="s">
        <v>50</v>
      </c>
      <c r="B64" s="35"/>
      <c r="C64" s="36">
        <v>8</v>
      </c>
      <c r="D64" s="36">
        <v>8</v>
      </c>
      <c r="E64" s="36">
        <v>16</v>
      </c>
      <c r="F64" s="37">
        <v>200</v>
      </c>
      <c r="G64" s="38"/>
      <c r="H64" s="125">
        <v>0.232</v>
      </c>
      <c r="I64" s="126">
        <v>0.2</v>
      </c>
      <c r="J64" s="126">
        <v>0.326</v>
      </c>
      <c r="K64" s="39">
        <v>163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/>
      <c r="I66" s="126"/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1</v>
      </c>
      <c r="D68" s="28">
        <v>1</v>
      </c>
      <c r="E68" s="28">
        <v>1</v>
      </c>
      <c r="F68" s="29"/>
      <c r="G68" s="29"/>
      <c r="H68" s="124">
        <v>0.028</v>
      </c>
      <c r="I68" s="124">
        <v>0.028</v>
      </c>
      <c r="J68" s="124">
        <v>0.03</v>
      </c>
      <c r="K68" s="30"/>
    </row>
    <row r="69" spans="1:11" s="31" customFormat="1" ht="11.25" customHeight="1">
      <c r="A69" s="33" t="s">
        <v>53</v>
      </c>
      <c r="B69" s="27"/>
      <c r="C69" s="28">
        <v>12</v>
      </c>
      <c r="D69" s="28">
        <v>2</v>
      </c>
      <c r="E69" s="28">
        <v>3</v>
      </c>
      <c r="F69" s="29"/>
      <c r="G69" s="29"/>
      <c r="H69" s="124">
        <v>0.36</v>
      </c>
      <c r="I69" s="124">
        <v>0.04</v>
      </c>
      <c r="J69" s="124">
        <v>0.09</v>
      </c>
      <c r="K69" s="30"/>
    </row>
    <row r="70" spans="1:11" s="22" customFormat="1" ht="11.25" customHeight="1">
      <c r="A70" s="34" t="s">
        <v>54</v>
      </c>
      <c r="B70" s="35"/>
      <c r="C70" s="36">
        <v>13</v>
      </c>
      <c r="D70" s="36">
        <v>3</v>
      </c>
      <c r="E70" s="36">
        <v>4</v>
      </c>
      <c r="F70" s="37">
        <v>133.33333333333334</v>
      </c>
      <c r="G70" s="38"/>
      <c r="H70" s="125">
        <v>0.388</v>
      </c>
      <c r="I70" s="126">
        <v>0.068</v>
      </c>
      <c r="J70" s="126">
        <v>0.12</v>
      </c>
      <c r="K70" s="39">
        <v>176.47058823529412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</v>
      </c>
      <c r="E72" s="28">
        <v>1</v>
      </c>
      <c r="F72" s="29"/>
      <c r="G72" s="29"/>
      <c r="H72" s="124">
        <v>0.009</v>
      </c>
      <c r="I72" s="124">
        <v>0.009</v>
      </c>
      <c r="J72" s="124">
        <v>0.009</v>
      </c>
      <c r="K72" s="30"/>
    </row>
    <row r="73" spans="1:11" s="31" customFormat="1" ht="11.25" customHeight="1">
      <c r="A73" s="33" t="s">
        <v>56</v>
      </c>
      <c r="B73" s="27"/>
      <c r="C73" s="28">
        <v>15</v>
      </c>
      <c r="D73" s="28">
        <v>13</v>
      </c>
      <c r="E73" s="28">
        <v>13</v>
      </c>
      <c r="F73" s="29"/>
      <c r="G73" s="29"/>
      <c r="H73" s="124">
        <v>0.445</v>
      </c>
      <c r="I73" s="124">
        <v>0.39</v>
      </c>
      <c r="J73" s="124">
        <v>0.39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45</v>
      </c>
      <c r="D75" s="28">
        <v>45</v>
      </c>
      <c r="E75" s="28">
        <v>46</v>
      </c>
      <c r="F75" s="29"/>
      <c r="G75" s="29"/>
      <c r="H75" s="124">
        <v>0.413</v>
      </c>
      <c r="I75" s="124">
        <v>0.347</v>
      </c>
      <c r="J75" s="124">
        <v>0.35</v>
      </c>
      <c r="K75" s="30"/>
    </row>
    <row r="76" spans="1:11" s="31" customFormat="1" ht="11.25" customHeight="1">
      <c r="A76" s="33" t="s">
        <v>59</v>
      </c>
      <c r="B76" s="27"/>
      <c r="C76" s="28">
        <v>6716</v>
      </c>
      <c r="D76" s="28">
        <v>6777</v>
      </c>
      <c r="E76" s="28">
        <v>6905</v>
      </c>
      <c r="F76" s="29"/>
      <c r="G76" s="29"/>
      <c r="H76" s="124">
        <v>349.232</v>
      </c>
      <c r="I76" s="124">
        <v>313.56</v>
      </c>
      <c r="J76" s="124">
        <v>345.25</v>
      </c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4">
        <v>0.003</v>
      </c>
      <c r="I77" s="124">
        <v>0.003</v>
      </c>
      <c r="J77" s="124">
        <v>0.003</v>
      </c>
      <c r="K77" s="30"/>
    </row>
    <row r="78" spans="1:11" s="31" customFormat="1" ht="11.25" customHeight="1">
      <c r="A78" s="33" t="s">
        <v>61</v>
      </c>
      <c r="B78" s="27"/>
      <c r="C78" s="28">
        <v>8</v>
      </c>
      <c r="D78" s="28">
        <v>7</v>
      </c>
      <c r="E78" s="28">
        <v>7</v>
      </c>
      <c r="F78" s="29"/>
      <c r="G78" s="29"/>
      <c r="H78" s="124">
        <v>0.088</v>
      </c>
      <c r="I78" s="124">
        <v>0.105</v>
      </c>
      <c r="J78" s="124">
        <v>0.079</v>
      </c>
      <c r="K78" s="30"/>
    </row>
    <row r="79" spans="1:11" s="31" customFormat="1" ht="11.25" customHeight="1">
      <c r="A79" s="33" t="s">
        <v>62</v>
      </c>
      <c r="B79" s="27"/>
      <c r="C79" s="28">
        <v>10</v>
      </c>
      <c r="D79" s="28">
        <v>10</v>
      </c>
      <c r="E79" s="28">
        <v>10</v>
      </c>
      <c r="F79" s="29"/>
      <c r="G79" s="29"/>
      <c r="H79" s="124">
        <v>0.4</v>
      </c>
      <c r="I79" s="124">
        <v>0.4</v>
      </c>
      <c r="J79" s="124">
        <v>0.4</v>
      </c>
      <c r="K79" s="30"/>
    </row>
    <row r="80" spans="1:11" s="22" customFormat="1" ht="11.25" customHeight="1">
      <c r="A80" s="40" t="s">
        <v>63</v>
      </c>
      <c r="B80" s="35"/>
      <c r="C80" s="36">
        <v>6796</v>
      </c>
      <c r="D80" s="36">
        <v>6854</v>
      </c>
      <c r="E80" s="36">
        <v>6983</v>
      </c>
      <c r="F80" s="37">
        <v>101.88211263495769</v>
      </c>
      <c r="G80" s="38"/>
      <c r="H80" s="125">
        <v>350.59000000000003</v>
      </c>
      <c r="I80" s="126">
        <v>314.81399999999996</v>
      </c>
      <c r="J80" s="126">
        <v>346.481</v>
      </c>
      <c r="K80" s="39">
        <v>110.05895544670823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28</v>
      </c>
      <c r="D82" s="28">
        <v>28</v>
      </c>
      <c r="E82" s="28">
        <v>28</v>
      </c>
      <c r="F82" s="29"/>
      <c r="G82" s="29"/>
      <c r="H82" s="124">
        <v>1.162</v>
      </c>
      <c r="I82" s="124">
        <v>1.162</v>
      </c>
      <c r="J82" s="124">
        <v>1.099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43</v>
      </c>
      <c r="E83" s="28">
        <v>47</v>
      </c>
      <c r="F83" s="29"/>
      <c r="G83" s="29"/>
      <c r="H83" s="124">
        <v>1.023</v>
      </c>
      <c r="I83" s="124">
        <v>1.023</v>
      </c>
      <c r="J83" s="124">
        <v>1.373</v>
      </c>
      <c r="K83" s="30"/>
    </row>
    <row r="84" spans="1:11" s="22" customFormat="1" ht="11.25" customHeight="1">
      <c r="A84" s="34" t="s">
        <v>66</v>
      </c>
      <c r="B84" s="35"/>
      <c r="C84" s="36">
        <v>71</v>
      </c>
      <c r="D84" s="36">
        <v>71</v>
      </c>
      <c r="E84" s="36">
        <v>75</v>
      </c>
      <c r="F84" s="37">
        <v>105.63380281690141</v>
      </c>
      <c r="G84" s="38"/>
      <c r="H84" s="125">
        <v>2.1849999999999996</v>
      </c>
      <c r="I84" s="126">
        <v>2.1849999999999996</v>
      </c>
      <c r="J84" s="126">
        <v>2.472</v>
      </c>
      <c r="K84" s="39">
        <v>113.1350114416476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7220</v>
      </c>
      <c r="D87" s="47">
        <v>7289</v>
      </c>
      <c r="E87" s="47">
        <v>7451</v>
      </c>
      <c r="F87" s="48">
        <v>102.22252709562355</v>
      </c>
      <c r="G87" s="38"/>
      <c r="H87" s="130">
        <v>360.62100000000004</v>
      </c>
      <c r="I87" s="131">
        <v>325.19899999999996</v>
      </c>
      <c r="J87" s="131">
        <v>357.72499999999997</v>
      </c>
      <c r="K87" s="48">
        <v>110.00187577452577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30</v>
      </c>
      <c r="D26" s="36">
        <v>25</v>
      </c>
      <c r="E26" s="36">
        <v>20</v>
      </c>
      <c r="F26" s="37">
        <v>80</v>
      </c>
      <c r="G26" s="38"/>
      <c r="H26" s="125">
        <v>1.208</v>
      </c>
      <c r="I26" s="126">
        <v>0.96</v>
      </c>
      <c r="J26" s="126">
        <v>0.8</v>
      </c>
      <c r="K26" s="39">
        <v>83.33333333333334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>
        <v>30</v>
      </c>
      <c r="E28" s="28"/>
      <c r="F28" s="29"/>
      <c r="G28" s="29"/>
      <c r="H28" s="124"/>
      <c r="I28" s="124">
        <v>1.28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12</v>
      </c>
      <c r="D30" s="28">
        <v>10</v>
      </c>
      <c r="E30" s="28">
        <v>10</v>
      </c>
      <c r="F30" s="29"/>
      <c r="G30" s="29"/>
      <c r="H30" s="124">
        <v>0.566</v>
      </c>
      <c r="I30" s="124">
        <v>0.326</v>
      </c>
      <c r="J30" s="124">
        <v>0.28</v>
      </c>
      <c r="K30" s="30"/>
    </row>
    <row r="31" spans="1:11" s="22" customFormat="1" ht="11.25" customHeight="1">
      <c r="A31" s="40" t="s">
        <v>23</v>
      </c>
      <c r="B31" s="35"/>
      <c r="C31" s="36">
        <v>12</v>
      </c>
      <c r="D31" s="36">
        <v>40</v>
      </c>
      <c r="E31" s="36">
        <v>10</v>
      </c>
      <c r="F31" s="37">
        <v>25</v>
      </c>
      <c r="G31" s="38"/>
      <c r="H31" s="125">
        <v>0.566</v>
      </c>
      <c r="I31" s="126">
        <v>1.606</v>
      </c>
      <c r="J31" s="126">
        <v>0.28</v>
      </c>
      <c r="K31" s="39">
        <v>17.434620174346204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104</v>
      </c>
      <c r="D33" s="28">
        <v>80</v>
      </c>
      <c r="E33" s="28">
        <v>80</v>
      </c>
      <c r="F33" s="29"/>
      <c r="G33" s="29"/>
      <c r="H33" s="124">
        <v>3.561</v>
      </c>
      <c r="I33" s="124">
        <v>2.385</v>
      </c>
      <c r="J33" s="124">
        <v>2.385</v>
      </c>
      <c r="K33" s="30"/>
    </row>
    <row r="34" spans="1:11" s="31" customFormat="1" ht="11.25" customHeight="1">
      <c r="A34" s="33" t="s">
        <v>25</v>
      </c>
      <c r="B34" s="27"/>
      <c r="C34" s="28">
        <v>16</v>
      </c>
      <c r="D34" s="28">
        <v>16</v>
      </c>
      <c r="E34" s="28">
        <v>16</v>
      </c>
      <c r="F34" s="29"/>
      <c r="G34" s="29"/>
      <c r="H34" s="124">
        <v>0.565</v>
      </c>
      <c r="I34" s="124">
        <v>0.565</v>
      </c>
      <c r="J34" s="124">
        <v>0.48</v>
      </c>
      <c r="K34" s="30"/>
    </row>
    <row r="35" spans="1:11" s="31" customFormat="1" ht="11.25" customHeight="1">
      <c r="A35" s="33" t="s">
        <v>26</v>
      </c>
      <c r="B35" s="27"/>
      <c r="C35" s="28">
        <v>23</v>
      </c>
      <c r="D35" s="28">
        <v>19</v>
      </c>
      <c r="E35" s="28">
        <v>18</v>
      </c>
      <c r="F35" s="29"/>
      <c r="G35" s="29"/>
      <c r="H35" s="124">
        <v>0.913</v>
      </c>
      <c r="I35" s="124">
        <v>0.768</v>
      </c>
      <c r="J35" s="124">
        <v>0.72</v>
      </c>
      <c r="K35" s="30"/>
    </row>
    <row r="36" spans="1:11" s="31" customFormat="1" ht="11.25" customHeight="1">
      <c r="A36" s="33" t="s">
        <v>27</v>
      </c>
      <c r="B36" s="27"/>
      <c r="C36" s="28">
        <v>207</v>
      </c>
      <c r="D36" s="28">
        <v>207</v>
      </c>
      <c r="E36" s="28">
        <v>220</v>
      </c>
      <c r="F36" s="29"/>
      <c r="G36" s="29"/>
      <c r="H36" s="124">
        <v>6.596</v>
      </c>
      <c r="I36" s="124">
        <v>6.596</v>
      </c>
      <c r="J36" s="124">
        <v>1.727</v>
      </c>
      <c r="K36" s="30"/>
    </row>
    <row r="37" spans="1:11" s="22" customFormat="1" ht="11.25" customHeight="1">
      <c r="A37" s="34" t="s">
        <v>28</v>
      </c>
      <c r="B37" s="35"/>
      <c r="C37" s="36">
        <v>350</v>
      </c>
      <c r="D37" s="36">
        <v>322</v>
      </c>
      <c r="E37" s="36">
        <v>334</v>
      </c>
      <c r="F37" s="37">
        <v>103.72670807453416</v>
      </c>
      <c r="G37" s="38"/>
      <c r="H37" s="125">
        <v>11.635</v>
      </c>
      <c r="I37" s="126">
        <v>10.314</v>
      </c>
      <c r="J37" s="126">
        <v>5.312</v>
      </c>
      <c r="K37" s="39">
        <v>51.5028117122358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7</v>
      </c>
      <c r="D39" s="36">
        <v>7</v>
      </c>
      <c r="E39" s="36">
        <v>7</v>
      </c>
      <c r="F39" s="37">
        <v>100</v>
      </c>
      <c r="G39" s="38"/>
      <c r="H39" s="125">
        <v>0.191</v>
      </c>
      <c r="I39" s="126">
        <v>0.19</v>
      </c>
      <c r="J39" s="126">
        <v>0.18</v>
      </c>
      <c r="K39" s="39">
        <v>94.73684210526315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>
        <v>33</v>
      </c>
      <c r="D42" s="28">
        <v>32</v>
      </c>
      <c r="E42" s="28">
        <v>31</v>
      </c>
      <c r="F42" s="29"/>
      <c r="G42" s="29"/>
      <c r="H42" s="124">
        <v>1.073</v>
      </c>
      <c r="I42" s="124">
        <v>1.008</v>
      </c>
      <c r="J42" s="124">
        <v>0.952</v>
      </c>
      <c r="K42" s="30"/>
    </row>
    <row r="43" spans="1:11" s="31" customFormat="1" ht="11.25" customHeight="1">
      <c r="A43" s="33" t="s">
        <v>32</v>
      </c>
      <c r="B43" s="27"/>
      <c r="C43" s="28">
        <v>6</v>
      </c>
      <c r="D43" s="28">
        <v>7</v>
      </c>
      <c r="E43" s="28">
        <v>8</v>
      </c>
      <c r="F43" s="29"/>
      <c r="G43" s="29"/>
      <c r="H43" s="124">
        <v>0.09</v>
      </c>
      <c r="I43" s="124">
        <v>0.105</v>
      </c>
      <c r="J43" s="124">
        <v>0.12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1</v>
      </c>
      <c r="D45" s="28">
        <v>1</v>
      </c>
      <c r="E45" s="28"/>
      <c r="F45" s="29"/>
      <c r="G45" s="29"/>
      <c r="H45" s="124">
        <v>0.025</v>
      </c>
      <c r="I45" s="124">
        <v>0.028</v>
      </c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>
        <v>59</v>
      </c>
      <c r="D47" s="28">
        <v>89</v>
      </c>
      <c r="E47" s="28">
        <v>80</v>
      </c>
      <c r="F47" s="29"/>
      <c r="G47" s="29"/>
      <c r="H47" s="124">
        <v>2.36</v>
      </c>
      <c r="I47" s="124">
        <v>3.56</v>
      </c>
      <c r="J47" s="124">
        <v>3.2</v>
      </c>
      <c r="K47" s="30"/>
    </row>
    <row r="48" spans="1:11" s="31" customFormat="1" ht="11.25" customHeight="1">
      <c r="A48" s="33" t="s">
        <v>37</v>
      </c>
      <c r="B48" s="27"/>
      <c r="C48" s="28">
        <v>10</v>
      </c>
      <c r="D48" s="28">
        <v>21</v>
      </c>
      <c r="E48" s="28">
        <v>20</v>
      </c>
      <c r="F48" s="29"/>
      <c r="G48" s="29"/>
      <c r="H48" s="124">
        <v>0.26</v>
      </c>
      <c r="I48" s="124">
        <v>0.546</v>
      </c>
      <c r="J48" s="124">
        <v>0.52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>
        <v>109</v>
      </c>
      <c r="D50" s="36">
        <v>150</v>
      </c>
      <c r="E50" s="36">
        <v>139</v>
      </c>
      <c r="F50" s="37">
        <v>92.66666666666667</v>
      </c>
      <c r="G50" s="38"/>
      <c r="H50" s="125">
        <v>3.808</v>
      </c>
      <c r="I50" s="126">
        <v>5.247000000000001</v>
      </c>
      <c r="J50" s="126">
        <v>4.792</v>
      </c>
      <c r="K50" s="39">
        <v>91.32837812083093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200</v>
      </c>
      <c r="D54" s="28">
        <v>125</v>
      </c>
      <c r="E54" s="28">
        <v>125</v>
      </c>
      <c r="F54" s="29"/>
      <c r="G54" s="29"/>
      <c r="H54" s="124">
        <v>10</v>
      </c>
      <c r="I54" s="124">
        <v>5.06</v>
      </c>
      <c r="J54" s="124">
        <v>6</v>
      </c>
      <c r="K54" s="30"/>
    </row>
    <row r="55" spans="1:11" s="31" customFormat="1" ht="11.25" customHeight="1">
      <c r="A55" s="33" t="s">
        <v>42</v>
      </c>
      <c r="B55" s="27"/>
      <c r="C55" s="28">
        <v>178</v>
      </c>
      <c r="D55" s="28">
        <v>162</v>
      </c>
      <c r="E55" s="28">
        <v>162</v>
      </c>
      <c r="F55" s="29"/>
      <c r="G55" s="29"/>
      <c r="H55" s="124">
        <v>8.75</v>
      </c>
      <c r="I55" s="124">
        <v>8.75</v>
      </c>
      <c r="J55" s="124">
        <v>8.1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27</v>
      </c>
      <c r="D58" s="28">
        <v>15</v>
      </c>
      <c r="E58" s="28">
        <v>15</v>
      </c>
      <c r="F58" s="29"/>
      <c r="G58" s="29"/>
      <c r="H58" s="124">
        <v>1.485</v>
      </c>
      <c r="I58" s="124">
        <v>0.675</v>
      </c>
      <c r="J58" s="124">
        <v>0.675</v>
      </c>
      <c r="K58" s="30"/>
    </row>
    <row r="59" spans="1:11" s="22" customFormat="1" ht="11.25" customHeight="1">
      <c r="A59" s="34" t="s">
        <v>46</v>
      </c>
      <c r="B59" s="35"/>
      <c r="C59" s="36">
        <v>405</v>
      </c>
      <c r="D59" s="36">
        <v>302</v>
      </c>
      <c r="E59" s="36">
        <v>302</v>
      </c>
      <c r="F59" s="37">
        <v>100</v>
      </c>
      <c r="G59" s="38"/>
      <c r="H59" s="125">
        <v>20.235</v>
      </c>
      <c r="I59" s="126">
        <v>14.485</v>
      </c>
      <c r="J59" s="126">
        <v>14.775</v>
      </c>
      <c r="K59" s="39">
        <v>102.00207110804281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118</v>
      </c>
      <c r="D61" s="28">
        <v>120</v>
      </c>
      <c r="E61" s="28">
        <v>120</v>
      </c>
      <c r="F61" s="29"/>
      <c r="G61" s="29"/>
      <c r="H61" s="124">
        <v>4.248</v>
      </c>
      <c r="I61" s="124">
        <v>3.5</v>
      </c>
      <c r="J61" s="124">
        <v>4.32</v>
      </c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148</v>
      </c>
      <c r="E62" s="28">
        <v>136</v>
      </c>
      <c r="F62" s="29"/>
      <c r="G62" s="29"/>
      <c r="H62" s="124">
        <v>2.876</v>
      </c>
      <c r="I62" s="124">
        <v>3.156</v>
      </c>
      <c r="J62" s="124">
        <v>3.035</v>
      </c>
      <c r="K62" s="30"/>
    </row>
    <row r="63" spans="1:11" s="31" customFormat="1" ht="11.25" customHeight="1">
      <c r="A63" s="33" t="s">
        <v>49</v>
      </c>
      <c r="B63" s="27"/>
      <c r="C63" s="28">
        <v>1128</v>
      </c>
      <c r="D63" s="28">
        <v>1121</v>
      </c>
      <c r="E63" s="28">
        <v>1111</v>
      </c>
      <c r="F63" s="29"/>
      <c r="G63" s="29"/>
      <c r="H63" s="124">
        <v>83.273</v>
      </c>
      <c r="I63" s="124">
        <v>43.368</v>
      </c>
      <c r="J63" s="124">
        <v>57.27</v>
      </c>
      <c r="K63" s="30"/>
    </row>
    <row r="64" spans="1:11" s="22" customFormat="1" ht="11.25" customHeight="1">
      <c r="A64" s="34" t="s">
        <v>50</v>
      </c>
      <c r="B64" s="35"/>
      <c r="C64" s="36">
        <v>1382</v>
      </c>
      <c r="D64" s="36">
        <v>1389</v>
      </c>
      <c r="E64" s="36">
        <v>1367</v>
      </c>
      <c r="F64" s="37">
        <v>98.4161267098632</v>
      </c>
      <c r="G64" s="38"/>
      <c r="H64" s="125">
        <v>90.39699999999999</v>
      </c>
      <c r="I64" s="126">
        <v>50.024</v>
      </c>
      <c r="J64" s="126">
        <v>64.625</v>
      </c>
      <c r="K64" s="39">
        <v>129.18798976491283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603</v>
      </c>
      <c r="D66" s="36">
        <v>720</v>
      </c>
      <c r="E66" s="36">
        <v>670</v>
      </c>
      <c r="F66" s="37">
        <v>93.05555555555556</v>
      </c>
      <c r="G66" s="38"/>
      <c r="H66" s="125">
        <v>30.15</v>
      </c>
      <c r="I66" s="126">
        <v>27.36</v>
      </c>
      <c r="J66" s="126">
        <v>26.13</v>
      </c>
      <c r="K66" s="39">
        <v>95.50438596491229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13</v>
      </c>
      <c r="D72" s="28">
        <v>27</v>
      </c>
      <c r="E72" s="28">
        <v>20</v>
      </c>
      <c r="F72" s="29"/>
      <c r="G72" s="29"/>
      <c r="H72" s="124">
        <v>0.24</v>
      </c>
      <c r="I72" s="124">
        <v>0.65</v>
      </c>
      <c r="J72" s="124">
        <v>0.65</v>
      </c>
      <c r="K72" s="30"/>
    </row>
    <row r="73" spans="1:11" s="31" customFormat="1" ht="11.25" customHeight="1">
      <c r="A73" s="33" t="s">
        <v>56</v>
      </c>
      <c r="B73" s="27"/>
      <c r="C73" s="28">
        <v>78</v>
      </c>
      <c r="D73" s="28">
        <v>80</v>
      </c>
      <c r="E73" s="28">
        <v>80</v>
      </c>
      <c r="F73" s="29"/>
      <c r="G73" s="29"/>
      <c r="H73" s="124">
        <v>2.904</v>
      </c>
      <c r="I73" s="124">
        <v>2.9</v>
      </c>
      <c r="J73" s="124">
        <v>2.8</v>
      </c>
      <c r="K73" s="30"/>
    </row>
    <row r="74" spans="1:11" s="31" customFormat="1" ht="11.25" customHeight="1">
      <c r="A74" s="33" t="s">
        <v>57</v>
      </c>
      <c r="B74" s="27"/>
      <c r="C74" s="28">
        <v>339</v>
      </c>
      <c r="D74" s="28">
        <v>276</v>
      </c>
      <c r="E74" s="28">
        <v>100</v>
      </c>
      <c r="F74" s="29"/>
      <c r="G74" s="29"/>
      <c r="H74" s="124">
        <v>13.56</v>
      </c>
      <c r="I74" s="124">
        <v>10.469</v>
      </c>
      <c r="J74" s="124">
        <v>34</v>
      </c>
      <c r="K74" s="30"/>
    </row>
    <row r="75" spans="1:11" s="31" customFormat="1" ht="11.25" customHeight="1">
      <c r="A75" s="33" t="s">
        <v>58</v>
      </c>
      <c r="B75" s="27"/>
      <c r="C75" s="28">
        <v>42</v>
      </c>
      <c r="D75" s="28">
        <v>19</v>
      </c>
      <c r="E75" s="28">
        <v>45</v>
      </c>
      <c r="F75" s="29"/>
      <c r="G75" s="29"/>
      <c r="H75" s="124">
        <v>1.794</v>
      </c>
      <c r="I75" s="124">
        <v>1.1</v>
      </c>
      <c r="J75" s="124">
        <v>1.575</v>
      </c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10</v>
      </c>
      <c r="E76" s="28">
        <v>4</v>
      </c>
      <c r="F76" s="29"/>
      <c r="G76" s="29"/>
      <c r="H76" s="124">
        <v>0.6</v>
      </c>
      <c r="I76" s="124">
        <v>0.25</v>
      </c>
      <c r="J76" s="124">
        <v>0.1</v>
      </c>
      <c r="K76" s="30"/>
    </row>
    <row r="77" spans="1:11" s="31" customFormat="1" ht="11.25" customHeight="1">
      <c r="A77" s="33" t="s">
        <v>60</v>
      </c>
      <c r="B77" s="27"/>
      <c r="C77" s="28">
        <v>192</v>
      </c>
      <c r="D77" s="28">
        <v>198</v>
      </c>
      <c r="E77" s="28">
        <v>186</v>
      </c>
      <c r="F77" s="29"/>
      <c r="G77" s="29"/>
      <c r="H77" s="124">
        <v>7.488</v>
      </c>
      <c r="I77" s="124">
        <v>7.821</v>
      </c>
      <c r="J77" s="124">
        <v>7.254</v>
      </c>
      <c r="K77" s="30"/>
    </row>
    <row r="78" spans="1:11" s="31" customFormat="1" ht="11.25" customHeight="1">
      <c r="A78" s="33" t="s">
        <v>61</v>
      </c>
      <c r="B78" s="27"/>
      <c r="C78" s="28">
        <v>180</v>
      </c>
      <c r="D78" s="28">
        <v>200</v>
      </c>
      <c r="E78" s="28">
        <v>200</v>
      </c>
      <c r="F78" s="29"/>
      <c r="G78" s="29"/>
      <c r="H78" s="124">
        <v>9</v>
      </c>
      <c r="I78" s="124">
        <v>9</v>
      </c>
      <c r="J78" s="124">
        <v>9</v>
      </c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400</v>
      </c>
      <c r="E79" s="28">
        <v>400</v>
      </c>
      <c r="F79" s="29"/>
      <c r="G79" s="29"/>
      <c r="H79" s="124">
        <v>5.4</v>
      </c>
      <c r="I79" s="124">
        <v>16</v>
      </c>
      <c r="J79" s="124">
        <v>12</v>
      </c>
      <c r="K79" s="30"/>
    </row>
    <row r="80" spans="1:11" s="22" customFormat="1" ht="11.25" customHeight="1">
      <c r="A80" s="40" t="s">
        <v>63</v>
      </c>
      <c r="B80" s="35"/>
      <c r="C80" s="36">
        <v>954</v>
      </c>
      <c r="D80" s="36">
        <v>1210</v>
      </c>
      <c r="E80" s="36">
        <v>1035</v>
      </c>
      <c r="F80" s="37">
        <v>85.53719008264463</v>
      </c>
      <c r="G80" s="38"/>
      <c r="H80" s="125">
        <v>40.986</v>
      </c>
      <c r="I80" s="126">
        <v>48.19</v>
      </c>
      <c r="J80" s="126">
        <v>67.379</v>
      </c>
      <c r="K80" s="39">
        <v>139.81946461921564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3852</v>
      </c>
      <c r="D87" s="47">
        <v>4165</v>
      </c>
      <c r="E87" s="47">
        <v>3884</v>
      </c>
      <c r="F87" s="48">
        <v>93.25330132052821</v>
      </c>
      <c r="G87" s="38"/>
      <c r="H87" s="130">
        <v>199.176</v>
      </c>
      <c r="I87" s="131">
        <v>158.37599999999998</v>
      </c>
      <c r="J87" s="131">
        <v>184.27300000000002</v>
      </c>
      <c r="K87" s="48">
        <v>116.3515936758095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>
        <v>18</v>
      </c>
      <c r="E19" s="28">
        <v>17</v>
      </c>
      <c r="F19" s="29"/>
      <c r="G19" s="29"/>
      <c r="H19" s="124"/>
      <c r="I19" s="124">
        <v>0.44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4">
        <v>0.356</v>
      </c>
      <c r="I20" s="124">
        <v>0.35</v>
      </c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>
        <v>39</v>
      </c>
      <c r="E21" s="28">
        <v>39</v>
      </c>
      <c r="F21" s="29"/>
      <c r="G21" s="29"/>
      <c r="H21" s="124"/>
      <c r="I21" s="124">
        <v>0.6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77</v>
      </c>
      <c r="E22" s="36">
        <v>76</v>
      </c>
      <c r="F22" s="37">
        <v>98.7012987012987</v>
      </c>
      <c r="G22" s="38"/>
      <c r="H22" s="125">
        <v>0.356</v>
      </c>
      <c r="I22" s="126">
        <v>1.3900000000000001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380</v>
      </c>
      <c r="D24" s="36">
        <v>300</v>
      </c>
      <c r="E24" s="36">
        <v>295</v>
      </c>
      <c r="F24" s="37">
        <v>98.33333333333333</v>
      </c>
      <c r="G24" s="38"/>
      <c r="H24" s="125">
        <v>31.046</v>
      </c>
      <c r="I24" s="126">
        <v>23.42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13</v>
      </c>
      <c r="D26" s="36">
        <v>14</v>
      </c>
      <c r="E26" s="36">
        <v>10</v>
      </c>
      <c r="F26" s="37">
        <v>71.42857142857143</v>
      </c>
      <c r="G26" s="38"/>
      <c r="H26" s="125">
        <v>0.825</v>
      </c>
      <c r="I26" s="126">
        <v>0.8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>
        <v>40</v>
      </c>
      <c r="E28" s="28">
        <v>35</v>
      </c>
      <c r="F28" s="29"/>
      <c r="G28" s="29"/>
      <c r="H28" s="124"/>
      <c r="I28" s="124">
        <v>2.22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880</v>
      </c>
      <c r="D30" s="28">
        <v>950</v>
      </c>
      <c r="E30" s="28">
        <v>940</v>
      </c>
      <c r="F30" s="29"/>
      <c r="G30" s="29"/>
      <c r="H30" s="124">
        <v>41.54</v>
      </c>
      <c r="I30" s="124">
        <v>38.705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880</v>
      </c>
      <c r="D31" s="36">
        <v>990</v>
      </c>
      <c r="E31" s="36">
        <v>975</v>
      </c>
      <c r="F31" s="37">
        <v>98.48484848484848</v>
      </c>
      <c r="G31" s="38"/>
      <c r="H31" s="125">
        <v>41.54</v>
      </c>
      <c r="I31" s="126">
        <v>40.925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30</v>
      </c>
      <c r="D33" s="28">
        <v>28</v>
      </c>
      <c r="E33" s="28">
        <v>30</v>
      </c>
      <c r="F33" s="29"/>
      <c r="G33" s="29"/>
      <c r="H33" s="124">
        <v>0.86</v>
      </c>
      <c r="I33" s="124">
        <v>0.8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123</v>
      </c>
      <c r="D34" s="28">
        <v>123</v>
      </c>
      <c r="E34" s="28">
        <v>121</v>
      </c>
      <c r="F34" s="29"/>
      <c r="G34" s="29"/>
      <c r="H34" s="124">
        <v>4.351</v>
      </c>
      <c r="I34" s="124">
        <v>4.351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70</v>
      </c>
      <c r="D35" s="28">
        <v>65</v>
      </c>
      <c r="E35" s="28">
        <v>60</v>
      </c>
      <c r="F35" s="29"/>
      <c r="G35" s="29"/>
      <c r="H35" s="124">
        <v>2.781</v>
      </c>
      <c r="I35" s="124">
        <v>2.66</v>
      </c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>
        <v>223</v>
      </c>
      <c r="D37" s="36">
        <v>216</v>
      </c>
      <c r="E37" s="36">
        <v>211</v>
      </c>
      <c r="F37" s="37">
        <v>97.68518518518519</v>
      </c>
      <c r="G37" s="38"/>
      <c r="H37" s="125">
        <v>7.992</v>
      </c>
      <c r="I37" s="126">
        <v>7.811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80</v>
      </c>
      <c r="D39" s="36">
        <v>80</v>
      </c>
      <c r="E39" s="36">
        <v>80</v>
      </c>
      <c r="F39" s="37">
        <v>100</v>
      </c>
      <c r="G39" s="38"/>
      <c r="H39" s="125">
        <v>2.293</v>
      </c>
      <c r="I39" s="126">
        <v>2.3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103</v>
      </c>
      <c r="D41" s="28">
        <v>138</v>
      </c>
      <c r="E41" s="28">
        <v>140</v>
      </c>
      <c r="F41" s="29"/>
      <c r="G41" s="29"/>
      <c r="H41" s="124">
        <v>6.695</v>
      </c>
      <c r="I41" s="124">
        <v>7.896</v>
      </c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>
        <v>181</v>
      </c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17</v>
      </c>
      <c r="D43" s="28">
        <v>10</v>
      </c>
      <c r="E43" s="28">
        <v>18</v>
      </c>
      <c r="F43" s="29"/>
      <c r="G43" s="29"/>
      <c r="H43" s="124">
        <v>0.621</v>
      </c>
      <c r="I43" s="124">
        <v>0.35</v>
      </c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>
        <v>68</v>
      </c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28</v>
      </c>
      <c r="D45" s="28">
        <v>25</v>
      </c>
      <c r="E45" s="28"/>
      <c r="F45" s="29"/>
      <c r="G45" s="29"/>
      <c r="H45" s="124">
        <v>0.728</v>
      </c>
      <c r="I45" s="124">
        <v>0.9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73</v>
      </c>
      <c r="D46" s="28">
        <v>70</v>
      </c>
      <c r="E46" s="28">
        <v>70</v>
      </c>
      <c r="F46" s="29"/>
      <c r="G46" s="29"/>
      <c r="H46" s="124">
        <v>3.212</v>
      </c>
      <c r="I46" s="124">
        <v>2.8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651</v>
      </c>
      <c r="D48" s="28">
        <v>608</v>
      </c>
      <c r="E48" s="28">
        <v>330</v>
      </c>
      <c r="F48" s="29"/>
      <c r="G48" s="29"/>
      <c r="H48" s="124">
        <v>32.55</v>
      </c>
      <c r="I48" s="124">
        <v>30.4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119</v>
      </c>
      <c r="D49" s="28">
        <v>95</v>
      </c>
      <c r="E49" s="28">
        <v>95</v>
      </c>
      <c r="F49" s="29"/>
      <c r="G49" s="29"/>
      <c r="H49" s="124">
        <v>4.165</v>
      </c>
      <c r="I49" s="124">
        <v>3.325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991</v>
      </c>
      <c r="D50" s="36">
        <v>946</v>
      </c>
      <c r="E50" s="36">
        <v>902</v>
      </c>
      <c r="F50" s="37">
        <v>95.34883720930233</v>
      </c>
      <c r="G50" s="38"/>
      <c r="H50" s="125">
        <v>47.971</v>
      </c>
      <c r="I50" s="126">
        <v>45.67100000000001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1281</v>
      </c>
      <c r="D52" s="36">
        <v>1063</v>
      </c>
      <c r="E52" s="36">
        <v>1063</v>
      </c>
      <c r="F52" s="37">
        <v>100</v>
      </c>
      <c r="G52" s="38"/>
      <c r="H52" s="125">
        <v>44.415</v>
      </c>
      <c r="I52" s="126">
        <v>19.529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4300</v>
      </c>
      <c r="D54" s="28">
        <v>3125</v>
      </c>
      <c r="E54" s="28">
        <v>3500</v>
      </c>
      <c r="F54" s="29"/>
      <c r="G54" s="29"/>
      <c r="H54" s="124">
        <v>322.498</v>
      </c>
      <c r="I54" s="124">
        <v>240.625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1820</v>
      </c>
      <c r="D55" s="28">
        <v>1798</v>
      </c>
      <c r="E55" s="28">
        <v>1798</v>
      </c>
      <c r="F55" s="29"/>
      <c r="G55" s="29"/>
      <c r="H55" s="124">
        <v>109.2</v>
      </c>
      <c r="I55" s="124">
        <v>107.23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948</v>
      </c>
      <c r="D56" s="28">
        <v>1090</v>
      </c>
      <c r="E56" s="28">
        <v>1100</v>
      </c>
      <c r="F56" s="29"/>
      <c r="G56" s="29"/>
      <c r="H56" s="124">
        <v>62.224</v>
      </c>
      <c r="I56" s="124">
        <v>67.8</v>
      </c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>
        <v>11</v>
      </c>
      <c r="E57" s="28">
        <v>11</v>
      </c>
      <c r="F57" s="29"/>
      <c r="G57" s="29"/>
      <c r="H57" s="124"/>
      <c r="I57" s="124">
        <v>0.55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623</v>
      </c>
      <c r="D58" s="28">
        <v>438</v>
      </c>
      <c r="E58" s="28">
        <v>430</v>
      </c>
      <c r="F58" s="29"/>
      <c r="G58" s="29"/>
      <c r="H58" s="124">
        <v>49.217</v>
      </c>
      <c r="I58" s="124">
        <v>27.156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7691</v>
      </c>
      <c r="D59" s="36">
        <v>6462</v>
      </c>
      <c r="E59" s="36">
        <v>6839</v>
      </c>
      <c r="F59" s="37">
        <v>105.83410708758898</v>
      </c>
      <c r="G59" s="38"/>
      <c r="H59" s="125">
        <v>543.139</v>
      </c>
      <c r="I59" s="126">
        <v>443.36100000000005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74</v>
      </c>
      <c r="D61" s="28">
        <v>85</v>
      </c>
      <c r="E61" s="28">
        <v>85</v>
      </c>
      <c r="F61" s="29"/>
      <c r="G61" s="29"/>
      <c r="H61" s="124">
        <v>3.33</v>
      </c>
      <c r="I61" s="124">
        <v>3.83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70</v>
      </c>
      <c r="D62" s="28">
        <v>70</v>
      </c>
      <c r="E62" s="28">
        <v>70</v>
      </c>
      <c r="F62" s="29"/>
      <c r="G62" s="29"/>
      <c r="H62" s="124">
        <v>1.559</v>
      </c>
      <c r="I62" s="124">
        <v>1.56</v>
      </c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>
        <v>144</v>
      </c>
      <c r="D64" s="36">
        <v>155</v>
      </c>
      <c r="E64" s="36">
        <v>155</v>
      </c>
      <c r="F64" s="37">
        <v>100</v>
      </c>
      <c r="G64" s="38"/>
      <c r="H64" s="125">
        <v>4.889</v>
      </c>
      <c r="I64" s="126">
        <v>5.390000000000001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327</v>
      </c>
      <c r="D66" s="36">
        <v>110</v>
      </c>
      <c r="E66" s="36">
        <v>100</v>
      </c>
      <c r="F66" s="37">
        <v>90.9090909090909</v>
      </c>
      <c r="G66" s="38"/>
      <c r="H66" s="125">
        <v>17.985</v>
      </c>
      <c r="I66" s="126">
        <v>6.325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18</v>
      </c>
      <c r="E72" s="28">
        <v>15</v>
      </c>
      <c r="F72" s="29"/>
      <c r="G72" s="29"/>
      <c r="H72" s="124">
        <v>0.315</v>
      </c>
      <c r="I72" s="124">
        <v>0.315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88</v>
      </c>
      <c r="D73" s="28">
        <v>84</v>
      </c>
      <c r="E73" s="28">
        <v>84</v>
      </c>
      <c r="F73" s="29"/>
      <c r="G73" s="29"/>
      <c r="H73" s="124">
        <v>3.351</v>
      </c>
      <c r="I73" s="124">
        <v>3.2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525</v>
      </c>
      <c r="D74" s="28">
        <v>193</v>
      </c>
      <c r="E74" s="28">
        <v>75</v>
      </c>
      <c r="F74" s="29"/>
      <c r="G74" s="29"/>
      <c r="H74" s="124">
        <v>21</v>
      </c>
      <c r="I74" s="124">
        <v>8.1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155</v>
      </c>
      <c r="D75" s="28">
        <v>206</v>
      </c>
      <c r="E75" s="28">
        <v>160</v>
      </c>
      <c r="F75" s="29"/>
      <c r="G75" s="29"/>
      <c r="H75" s="124">
        <v>6.506</v>
      </c>
      <c r="I75" s="124">
        <v>12.017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/>
      <c r="E76" s="28"/>
      <c r="F76" s="29"/>
      <c r="G76" s="29"/>
      <c r="H76" s="124">
        <v>0.137</v>
      </c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10</v>
      </c>
      <c r="D77" s="28">
        <v>10</v>
      </c>
      <c r="E77" s="28">
        <v>9</v>
      </c>
      <c r="F77" s="29"/>
      <c r="G77" s="29"/>
      <c r="H77" s="124">
        <v>0.39</v>
      </c>
      <c r="I77" s="124">
        <v>0.396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436</v>
      </c>
      <c r="D78" s="28">
        <v>400</v>
      </c>
      <c r="E78" s="28">
        <v>400</v>
      </c>
      <c r="F78" s="29"/>
      <c r="G78" s="29"/>
      <c r="H78" s="124">
        <v>21.296</v>
      </c>
      <c r="I78" s="124">
        <v>20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360</v>
      </c>
      <c r="D79" s="28">
        <v>60</v>
      </c>
      <c r="E79" s="28">
        <v>60</v>
      </c>
      <c r="F79" s="29"/>
      <c r="G79" s="29"/>
      <c r="H79" s="124">
        <v>21.6</v>
      </c>
      <c r="I79" s="124">
        <v>3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1597</v>
      </c>
      <c r="D80" s="36">
        <v>971</v>
      </c>
      <c r="E80" s="36">
        <v>803</v>
      </c>
      <c r="F80" s="37">
        <v>82.69824922760041</v>
      </c>
      <c r="G80" s="38"/>
      <c r="H80" s="125">
        <v>74.595</v>
      </c>
      <c r="I80" s="126">
        <v>47.028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13627</v>
      </c>
      <c r="D87" s="47">
        <v>11384</v>
      </c>
      <c r="E87" s="47">
        <v>11509</v>
      </c>
      <c r="F87" s="48">
        <v>101.09803232607167</v>
      </c>
      <c r="G87" s="38"/>
      <c r="H87" s="130">
        <v>817.046</v>
      </c>
      <c r="I87" s="131">
        <v>643.9500000000002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346</v>
      </c>
      <c r="D9" s="28">
        <v>350</v>
      </c>
      <c r="E9" s="28">
        <v>350</v>
      </c>
      <c r="F9" s="29"/>
      <c r="G9" s="29"/>
      <c r="H9" s="124">
        <v>7.825</v>
      </c>
      <c r="I9" s="124">
        <v>7.875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200</v>
      </c>
      <c r="D10" s="28">
        <v>184</v>
      </c>
      <c r="E10" s="28">
        <v>184</v>
      </c>
      <c r="F10" s="29"/>
      <c r="G10" s="29"/>
      <c r="H10" s="124">
        <v>4.696</v>
      </c>
      <c r="I10" s="124">
        <v>4.232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274</v>
      </c>
      <c r="D11" s="28">
        <v>312</v>
      </c>
      <c r="E11" s="28">
        <v>312</v>
      </c>
      <c r="F11" s="29"/>
      <c r="G11" s="29"/>
      <c r="H11" s="124">
        <v>8.891</v>
      </c>
      <c r="I11" s="124">
        <v>9.984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355</v>
      </c>
      <c r="D12" s="28">
        <v>346</v>
      </c>
      <c r="E12" s="28">
        <v>346</v>
      </c>
      <c r="F12" s="29"/>
      <c r="G12" s="29"/>
      <c r="H12" s="124">
        <v>9.869</v>
      </c>
      <c r="I12" s="124">
        <v>9.688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1175</v>
      </c>
      <c r="D13" s="36">
        <v>1192</v>
      </c>
      <c r="E13" s="36">
        <v>1192</v>
      </c>
      <c r="F13" s="37">
        <v>100</v>
      </c>
      <c r="G13" s="38"/>
      <c r="H13" s="125">
        <v>31.281</v>
      </c>
      <c r="I13" s="126">
        <v>31.779000000000003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132</v>
      </c>
      <c r="D15" s="36">
        <v>140</v>
      </c>
      <c r="E15" s="36">
        <v>130</v>
      </c>
      <c r="F15" s="37">
        <v>92.85714285714286</v>
      </c>
      <c r="G15" s="38"/>
      <c r="H15" s="125">
        <v>1.854</v>
      </c>
      <c r="I15" s="126">
        <v>1.965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1</v>
      </c>
      <c r="F17" s="37">
        <v>50</v>
      </c>
      <c r="G17" s="38"/>
      <c r="H17" s="125">
        <v>0.026</v>
      </c>
      <c r="I17" s="126">
        <v>0.026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18</v>
      </c>
      <c r="D19" s="28"/>
      <c r="E19" s="28"/>
      <c r="F19" s="29"/>
      <c r="G19" s="29"/>
      <c r="H19" s="124">
        <v>0.455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39</v>
      </c>
      <c r="D21" s="28"/>
      <c r="E21" s="28"/>
      <c r="F21" s="29"/>
      <c r="G21" s="29"/>
      <c r="H21" s="124">
        <v>0.646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57</v>
      </c>
      <c r="D22" s="36"/>
      <c r="E22" s="36"/>
      <c r="F22" s="37"/>
      <c r="G22" s="38"/>
      <c r="H22" s="125">
        <v>1.101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</v>
      </c>
      <c r="D26" s="36">
        <v>1</v>
      </c>
      <c r="E26" s="36">
        <v>1</v>
      </c>
      <c r="F26" s="37">
        <v>100</v>
      </c>
      <c r="G26" s="38"/>
      <c r="H26" s="125">
        <v>0.035</v>
      </c>
      <c r="I26" s="126">
        <v>0.04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305</v>
      </c>
      <c r="D28" s="28">
        <v>307</v>
      </c>
      <c r="E28" s="28">
        <v>350</v>
      </c>
      <c r="F28" s="29"/>
      <c r="G28" s="29"/>
      <c r="H28" s="124">
        <v>14.263</v>
      </c>
      <c r="I28" s="124">
        <v>17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41</v>
      </c>
      <c r="D29" s="28">
        <v>75</v>
      </c>
      <c r="E29" s="28">
        <v>80</v>
      </c>
      <c r="F29" s="29"/>
      <c r="G29" s="29"/>
      <c r="H29" s="124">
        <v>1.654</v>
      </c>
      <c r="I29" s="124">
        <v>3.75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305</v>
      </c>
      <c r="D30" s="28">
        <v>452</v>
      </c>
      <c r="E30" s="28">
        <v>100</v>
      </c>
      <c r="F30" s="29"/>
      <c r="G30" s="29"/>
      <c r="H30" s="124">
        <v>14.397</v>
      </c>
      <c r="I30" s="124">
        <v>17.447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651</v>
      </c>
      <c r="D31" s="36">
        <v>834</v>
      </c>
      <c r="E31" s="36">
        <v>530</v>
      </c>
      <c r="F31" s="37">
        <v>63.54916067146283</v>
      </c>
      <c r="G31" s="38"/>
      <c r="H31" s="125">
        <v>30.314</v>
      </c>
      <c r="I31" s="126">
        <v>38.197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134</v>
      </c>
      <c r="D33" s="28">
        <v>121</v>
      </c>
      <c r="E33" s="28">
        <v>121</v>
      </c>
      <c r="F33" s="29"/>
      <c r="G33" s="29"/>
      <c r="H33" s="124">
        <v>3.618</v>
      </c>
      <c r="I33" s="124">
        <v>3.499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20</v>
      </c>
      <c r="E34" s="28">
        <v>20</v>
      </c>
      <c r="F34" s="29"/>
      <c r="G34" s="29"/>
      <c r="H34" s="124">
        <v>0.735</v>
      </c>
      <c r="I34" s="124">
        <v>0.735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374</v>
      </c>
      <c r="D35" s="28">
        <v>260</v>
      </c>
      <c r="E35" s="28">
        <v>370</v>
      </c>
      <c r="F35" s="29"/>
      <c r="G35" s="29"/>
      <c r="H35" s="124">
        <v>14.775</v>
      </c>
      <c r="I35" s="124">
        <v>10.5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206</v>
      </c>
      <c r="D36" s="28">
        <v>206</v>
      </c>
      <c r="E36" s="28">
        <v>206</v>
      </c>
      <c r="F36" s="29"/>
      <c r="G36" s="29"/>
      <c r="H36" s="124">
        <v>6.597</v>
      </c>
      <c r="I36" s="124">
        <v>6.597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734</v>
      </c>
      <c r="D37" s="36">
        <v>607</v>
      </c>
      <c r="E37" s="36">
        <v>717</v>
      </c>
      <c r="F37" s="37">
        <v>118.12191103789127</v>
      </c>
      <c r="G37" s="38"/>
      <c r="H37" s="125">
        <v>25.725</v>
      </c>
      <c r="I37" s="126">
        <v>21.331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46</v>
      </c>
      <c r="D39" s="36">
        <v>45</v>
      </c>
      <c r="E39" s="36">
        <v>45</v>
      </c>
      <c r="F39" s="37">
        <v>100</v>
      </c>
      <c r="G39" s="38"/>
      <c r="H39" s="125">
        <v>1.338</v>
      </c>
      <c r="I39" s="126">
        <v>1.3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174</v>
      </c>
      <c r="D41" s="28">
        <v>179</v>
      </c>
      <c r="E41" s="28">
        <v>180</v>
      </c>
      <c r="F41" s="29"/>
      <c r="G41" s="29"/>
      <c r="H41" s="124">
        <v>5.568</v>
      </c>
      <c r="I41" s="124">
        <v>5.155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194</v>
      </c>
      <c r="D42" s="28">
        <v>184</v>
      </c>
      <c r="E42" s="28"/>
      <c r="F42" s="29"/>
      <c r="G42" s="29"/>
      <c r="H42" s="124">
        <v>11.834</v>
      </c>
      <c r="I42" s="124">
        <v>13.8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7</v>
      </c>
      <c r="D43" s="28">
        <v>9</v>
      </c>
      <c r="E43" s="28"/>
      <c r="F43" s="29"/>
      <c r="G43" s="29"/>
      <c r="H43" s="124">
        <v>0.148</v>
      </c>
      <c r="I43" s="124">
        <v>0.252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65</v>
      </c>
      <c r="D44" s="28">
        <v>68</v>
      </c>
      <c r="E44" s="28"/>
      <c r="F44" s="29"/>
      <c r="G44" s="29"/>
      <c r="H44" s="124">
        <v>3.107</v>
      </c>
      <c r="I44" s="124">
        <v>3.114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68</v>
      </c>
      <c r="D45" s="28">
        <v>61</v>
      </c>
      <c r="E45" s="28">
        <v>90</v>
      </c>
      <c r="F45" s="29"/>
      <c r="G45" s="29"/>
      <c r="H45" s="124">
        <v>1.802</v>
      </c>
      <c r="I45" s="124">
        <v>2.135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72</v>
      </c>
      <c r="D46" s="28">
        <v>51</v>
      </c>
      <c r="E46" s="28">
        <v>60</v>
      </c>
      <c r="F46" s="29"/>
      <c r="G46" s="29"/>
      <c r="H46" s="124">
        <v>3.168</v>
      </c>
      <c r="I46" s="124">
        <v>2.04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300</v>
      </c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>
        <v>141</v>
      </c>
      <c r="D49" s="28">
        <v>117</v>
      </c>
      <c r="E49" s="28">
        <v>117</v>
      </c>
      <c r="F49" s="29"/>
      <c r="G49" s="29"/>
      <c r="H49" s="124">
        <v>7.05</v>
      </c>
      <c r="I49" s="124">
        <v>5.85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721</v>
      </c>
      <c r="D50" s="36">
        <v>669</v>
      </c>
      <c r="E50" s="36">
        <v>747</v>
      </c>
      <c r="F50" s="37">
        <v>111.65919282511211</v>
      </c>
      <c r="G50" s="38"/>
      <c r="H50" s="125">
        <v>32.677</v>
      </c>
      <c r="I50" s="126">
        <v>32.346000000000004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300</v>
      </c>
      <c r="D54" s="28">
        <v>200</v>
      </c>
      <c r="E54" s="28">
        <v>250</v>
      </c>
      <c r="F54" s="29"/>
      <c r="G54" s="29"/>
      <c r="H54" s="124">
        <v>19.5</v>
      </c>
      <c r="I54" s="124">
        <v>13.2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2307</v>
      </c>
      <c r="D55" s="28">
        <v>1924</v>
      </c>
      <c r="E55" s="28">
        <v>1924</v>
      </c>
      <c r="F55" s="29"/>
      <c r="G55" s="29"/>
      <c r="H55" s="124">
        <v>161.358</v>
      </c>
      <c r="I55" s="124">
        <v>134.68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2</v>
      </c>
      <c r="D56" s="28"/>
      <c r="E56" s="28"/>
      <c r="F56" s="29"/>
      <c r="G56" s="29"/>
      <c r="H56" s="124">
        <v>0.092</v>
      </c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>
        <v>108</v>
      </c>
      <c r="D57" s="28"/>
      <c r="E57" s="28"/>
      <c r="F57" s="29"/>
      <c r="G57" s="29"/>
      <c r="H57" s="124">
        <v>5.8</v>
      </c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60</v>
      </c>
      <c r="D58" s="28">
        <v>56</v>
      </c>
      <c r="E58" s="28">
        <v>55</v>
      </c>
      <c r="F58" s="29"/>
      <c r="G58" s="29"/>
      <c r="H58" s="124">
        <v>2.7</v>
      </c>
      <c r="I58" s="124">
        <v>2.408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2777</v>
      </c>
      <c r="D59" s="36">
        <v>2180</v>
      </c>
      <c r="E59" s="36">
        <v>2229</v>
      </c>
      <c r="F59" s="37">
        <v>102.24770642201835</v>
      </c>
      <c r="G59" s="38"/>
      <c r="H59" s="125">
        <v>189.45000000000002</v>
      </c>
      <c r="I59" s="126">
        <v>150.28799999999998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212</v>
      </c>
      <c r="D61" s="28">
        <v>225</v>
      </c>
      <c r="E61" s="28">
        <v>210</v>
      </c>
      <c r="F61" s="29"/>
      <c r="G61" s="29"/>
      <c r="H61" s="124">
        <v>9.54</v>
      </c>
      <c r="I61" s="124">
        <v>10.125</v>
      </c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>
        <v>212</v>
      </c>
      <c r="D64" s="36">
        <v>225</v>
      </c>
      <c r="E64" s="36">
        <v>210</v>
      </c>
      <c r="F64" s="37">
        <v>93.33333333333333</v>
      </c>
      <c r="G64" s="38"/>
      <c r="H64" s="125">
        <v>9.54</v>
      </c>
      <c r="I64" s="126">
        <v>10.125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54</v>
      </c>
      <c r="D66" s="36">
        <v>103</v>
      </c>
      <c r="E66" s="36">
        <v>20</v>
      </c>
      <c r="F66" s="37">
        <v>19.41747572815534</v>
      </c>
      <c r="G66" s="38"/>
      <c r="H66" s="125">
        <v>2.43</v>
      </c>
      <c r="I66" s="126">
        <v>5.345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48</v>
      </c>
      <c r="D68" s="28">
        <v>51</v>
      </c>
      <c r="E68" s="28">
        <v>60</v>
      </c>
      <c r="F68" s="29"/>
      <c r="G68" s="29"/>
      <c r="H68" s="124">
        <v>1.671</v>
      </c>
      <c r="I68" s="124">
        <v>1.5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11</v>
      </c>
      <c r="D69" s="28">
        <v>8</v>
      </c>
      <c r="E69" s="28">
        <v>10</v>
      </c>
      <c r="F69" s="29"/>
      <c r="G69" s="29"/>
      <c r="H69" s="124">
        <v>0.33</v>
      </c>
      <c r="I69" s="124">
        <v>0.24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59</v>
      </c>
      <c r="D70" s="36">
        <v>59</v>
      </c>
      <c r="E70" s="36">
        <v>70</v>
      </c>
      <c r="F70" s="37">
        <v>118.64406779661017</v>
      </c>
      <c r="G70" s="38"/>
      <c r="H70" s="125">
        <v>2.001</v>
      </c>
      <c r="I70" s="126">
        <v>1.74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377</v>
      </c>
      <c r="D72" s="28">
        <v>458</v>
      </c>
      <c r="E72" s="28">
        <v>440</v>
      </c>
      <c r="F72" s="29"/>
      <c r="G72" s="29"/>
      <c r="H72" s="124">
        <v>15.272</v>
      </c>
      <c r="I72" s="124">
        <v>20.735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69</v>
      </c>
      <c r="D73" s="28">
        <v>68</v>
      </c>
      <c r="E73" s="28">
        <v>68</v>
      </c>
      <c r="F73" s="29"/>
      <c r="G73" s="29"/>
      <c r="H73" s="124">
        <v>2.57</v>
      </c>
      <c r="I73" s="124">
        <v>2.57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174</v>
      </c>
      <c r="D74" s="28">
        <v>83</v>
      </c>
      <c r="E74" s="28">
        <v>30</v>
      </c>
      <c r="F74" s="29"/>
      <c r="G74" s="29"/>
      <c r="H74" s="124">
        <v>6.96</v>
      </c>
      <c r="I74" s="124">
        <v>2.893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35</v>
      </c>
      <c r="D75" s="28"/>
      <c r="E75" s="28">
        <v>40</v>
      </c>
      <c r="F75" s="29"/>
      <c r="G75" s="29"/>
      <c r="H75" s="124">
        <v>5.225</v>
      </c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21</v>
      </c>
      <c r="D77" s="28">
        <v>22</v>
      </c>
      <c r="E77" s="28">
        <v>21</v>
      </c>
      <c r="F77" s="29"/>
      <c r="G77" s="29"/>
      <c r="H77" s="124">
        <v>0.819</v>
      </c>
      <c r="I77" s="124">
        <v>0.869</v>
      </c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>
        <v>1200</v>
      </c>
      <c r="D79" s="28">
        <v>20</v>
      </c>
      <c r="E79" s="28">
        <v>20</v>
      </c>
      <c r="F79" s="29"/>
      <c r="G79" s="29"/>
      <c r="H79" s="124">
        <v>72</v>
      </c>
      <c r="I79" s="124">
        <v>1.2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1876</v>
      </c>
      <c r="D80" s="36">
        <v>651</v>
      </c>
      <c r="E80" s="36">
        <v>619</v>
      </c>
      <c r="F80" s="37">
        <v>95.08448540706605</v>
      </c>
      <c r="G80" s="38"/>
      <c r="H80" s="125">
        <v>102.846</v>
      </c>
      <c r="I80" s="126">
        <v>28.267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104</v>
      </c>
      <c r="D82" s="28">
        <v>104</v>
      </c>
      <c r="E82" s="28">
        <v>108</v>
      </c>
      <c r="F82" s="29"/>
      <c r="G82" s="29"/>
      <c r="H82" s="124">
        <v>2.383</v>
      </c>
      <c r="I82" s="124">
        <v>2.381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168</v>
      </c>
      <c r="D83" s="28">
        <v>167</v>
      </c>
      <c r="E83" s="28">
        <v>180</v>
      </c>
      <c r="F83" s="29"/>
      <c r="G83" s="29"/>
      <c r="H83" s="124">
        <v>4.192</v>
      </c>
      <c r="I83" s="124">
        <v>4.166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272</v>
      </c>
      <c r="D84" s="36">
        <v>271</v>
      </c>
      <c r="E84" s="36">
        <v>288</v>
      </c>
      <c r="F84" s="37">
        <v>106.2730627306273</v>
      </c>
      <c r="G84" s="38"/>
      <c r="H84" s="125">
        <v>6.575</v>
      </c>
      <c r="I84" s="126">
        <v>6.547000000000001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8769</v>
      </c>
      <c r="D87" s="47">
        <v>6979</v>
      </c>
      <c r="E87" s="47">
        <v>6799</v>
      </c>
      <c r="F87" s="48">
        <v>97.42083393036252</v>
      </c>
      <c r="G87" s="38"/>
      <c r="H87" s="130">
        <v>437.193</v>
      </c>
      <c r="I87" s="131">
        <v>329.29600000000005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346</v>
      </c>
      <c r="D9" s="28">
        <v>350</v>
      </c>
      <c r="E9" s="28">
        <v>350</v>
      </c>
      <c r="F9" s="29"/>
      <c r="G9" s="29"/>
      <c r="H9" s="124">
        <v>7.825</v>
      </c>
      <c r="I9" s="124">
        <v>7.875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200</v>
      </c>
      <c r="D10" s="28">
        <v>184</v>
      </c>
      <c r="E10" s="28">
        <v>184</v>
      </c>
      <c r="F10" s="29"/>
      <c r="G10" s="29"/>
      <c r="H10" s="124">
        <v>4.696</v>
      </c>
      <c r="I10" s="124">
        <v>4.232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274</v>
      </c>
      <c r="D11" s="28">
        <v>312</v>
      </c>
      <c r="E11" s="28">
        <v>312</v>
      </c>
      <c r="F11" s="29"/>
      <c r="G11" s="29"/>
      <c r="H11" s="124">
        <v>8.891</v>
      </c>
      <c r="I11" s="124">
        <v>9.984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355</v>
      </c>
      <c r="D12" s="28">
        <v>346</v>
      </c>
      <c r="E12" s="28">
        <v>346</v>
      </c>
      <c r="F12" s="29"/>
      <c r="G12" s="29"/>
      <c r="H12" s="124">
        <v>9.869</v>
      </c>
      <c r="I12" s="124">
        <v>9.688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1175</v>
      </c>
      <c r="D13" s="36">
        <v>1192</v>
      </c>
      <c r="E13" s="36">
        <v>1192</v>
      </c>
      <c r="F13" s="37">
        <v>100</v>
      </c>
      <c r="G13" s="38"/>
      <c r="H13" s="125">
        <v>31.281</v>
      </c>
      <c r="I13" s="126">
        <v>31.779000000000003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132</v>
      </c>
      <c r="D15" s="36">
        <v>140</v>
      </c>
      <c r="E15" s="36">
        <v>130</v>
      </c>
      <c r="F15" s="37">
        <v>92.85714285714286</v>
      </c>
      <c r="G15" s="38"/>
      <c r="H15" s="125">
        <v>1.854</v>
      </c>
      <c r="I15" s="126">
        <v>1.965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1</v>
      </c>
      <c r="F17" s="37">
        <v>50</v>
      </c>
      <c r="G17" s="38"/>
      <c r="H17" s="125">
        <v>0.026</v>
      </c>
      <c r="I17" s="126">
        <v>0.026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18</v>
      </c>
      <c r="D19" s="28">
        <v>18</v>
      </c>
      <c r="E19" s="28">
        <v>17</v>
      </c>
      <c r="F19" s="29"/>
      <c r="G19" s="29"/>
      <c r="H19" s="124">
        <v>0.455</v>
      </c>
      <c r="I19" s="124">
        <v>0.44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4">
        <v>0.356</v>
      </c>
      <c r="I20" s="124">
        <v>0.35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39</v>
      </c>
      <c r="D21" s="28">
        <v>39</v>
      </c>
      <c r="E21" s="28">
        <v>39</v>
      </c>
      <c r="F21" s="29"/>
      <c r="G21" s="29"/>
      <c r="H21" s="124">
        <v>0.646</v>
      </c>
      <c r="I21" s="124">
        <v>0.6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77</v>
      </c>
      <c r="D22" s="36">
        <v>77</v>
      </c>
      <c r="E22" s="36">
        <v>76</v>
      </c>
      <c r="F22" s="37">
        <v>98.7012987012987</v>
      </c>
      <c r="G22" s="38"/>
      <c r="H22" s="125">
        <v>1.4569999999999999</v>
      </c>
      <c r="I22" s="126">
        <v>1.3900000000000001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380</v>
      </c>
      <c r="D24" s="36">
        <v>300</v>
      </c>
      <c r="E24" s="36">
        <v>295</v>
      </c>
      <c r="F24" s="37">
        <v>98.33333333333333</v>
      </c>
      <c r="G24" s="38"/>
      <c r="H24" s="125">
        <v>31.046</v>
      </c>
      <c r="I24" s="126">
        <v>23.42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44</v>
      </c>
      <c r="D26" s="36">
        <v>40</v>
      </c>
      <c r="E26" s="36">
        <v>31</v>
      </c>
      <c r="F26" s="37">
        <v>77.5</v>
      </c>
      <c r="G26" s="38"/>
      <c r="H26" s="125">
        <v>2.068</v>
      </c>
      <c r="I26" s="126">
        <v>1.8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305</v>
      </c>
      <c r="D28" s="28">
        <v>377</v>
      </c>
      <c r="E28" s="28">
        <v>385</v>
      </c>
      <c r="F28" s="29"/>
      <c r="G28" s="29"/>
      <c r="H28" s="124">
        <v>14.263</v>
      </c>
      <c r="I28" s="124">
        <v>20.5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41</v>
      </c>
      <c r="D29" s="28">
        <v>75</v>
      </c>
      <c r="E29" s="28">
        <v>80</v>
      </c>
      <c r="F29" s="29"/>
      <c r="G29" s="29"/>
      <c r="H29" s="124">
        <v>1.654</v>
      </c>
      <c r="I29" s="124">
        <v>3.75</v>
      </c>
      <c r="J29" s="124"/>
      <c r="K29" s="30"/>
    </row>
    <row r="30" spans="1:11" s="31" customFormat="1" ht="11.25" customHeight="1">
      <c r="A30" s="33" t="s">
        <v>22</v>
      </c>
      <c r="B30" s="27"/>
      <c r="C30" s="28">
        <v>1197</v>
      </c>
      <c r="D30" s="28">
        <v>1412</v>
      </c>
      <c r="E30" s="28">
        <v>1050</v>
      </c>
      <c r="F30" s="29"/>
      <c r="G30" s="29"/>
      <c r="H30" s="124">
        <v>56.503</v>
      </c>
      <c r="I30" s="124">
        <v>56.478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1543</v>
      </c>
      <c r="D31" s="36">
        <v>1864</v>
      </c>
      <c r="E31" s="36">
        <v>1515</v>
      </c>
      <c r="F31" s="37">
        <v>81.27682403433477</v>
      </c>
      <c r="G31" s="38"/>
      <c r="H31" s="125">
        <v>72.42</v>
      </c>
      <c r="I31" s="126">
        <v>80.72800000000001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268</v>
      </c>
      <c r="D33" s="28">
        <v>229</v>
      </c>
      <c r="E33" s="28">
        <v>231</v>
      </c>
      <c r="F33" s="29"/>
      <c r="G33" s="29"/>
      <c r="H33" s="124">
        <v>8.039</v>
      </c>
      <c r="I33" s="124">
        <v>6.684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159</v>
      </c>
      <c r="D34" s="28">
        <v>159</v>
      </c>
      <c r="E34" s="28">
        <v>157</v>
      </c>
      <c r="F34" s="29"/>
      <c r="G34" s="29"/>
      <c r="H34" s="124">
        <v>5.651</v>
      </c>
      <c r="I34" s="124">
        <v>5.651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467</v>
      </c>
      <c r="D35" s="28">
        <v>344</v>
      </c>
      <c r="E35" s="28">
        <v>448</v>
      </c>
      <c r="F35" s="29"/>
      <c r="G35" s="29"/>
      <c r="H35" s="124">
        <v>18.469</v>
      </c>
      <c r="I35" s="124">
        <v>13.928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413</v>
      </c>
      <c r="D36" s="28">
        <v>413</v>
      </c>
      <c r="E36" s="28">
        <v>426</v>
      </c>
      <c r="F36" s="29"/>
      <c r="G36" s="29"/>
      <c r="H36" s="124">
        <v>13.193</v>
      </c>
      <c r="I36" s="124">
        <v>13.193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1307</v>
      </c>
      <c r="D37" s="36">
        <v>1145</v>
      </c>
      <c r="E37" s="36">
        <v>1262</v>
      </c>
      <c r="F37" s="37">
        <v>110.21834061135371</v>
      </c>
      <c r="G37" s="38"/>
      <c r="H37" s="125">
        <v>45.352</v>
      </c>
      <c r="I37" s="126">
        <v>39.456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133</v>
      </c>
      <c r="D39" s="36">
        <v>132</v>
      </c>
      <c r="E39" s="36">
        <v>132</v>
      </c>
      <c r="F39" s="37">
        <v>100</v>
      </c>
      <c r="G39" s="38"/>
      <c r="H39" s="125">
        <v>3.822</v>
      </c>
      <c r="I39" s="126">
        <v>3.79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277</v>
      </c>
      <c r="D41" s="28">
        <v>317</v>
      </c>
      <c r="E41" s="28">
        <v>320</v>
      </c>
      <c r="F41" s="29"/>
      <c r="G41" s="29"/>
      <c r="H41" s="124">
        <v>12.263</v>
      </c>
      <c r="I41" s="124">
        <v>13.051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227</v>
      </c>
      <c r="D42" s="28">
        <v>216</v>
      </c>
      <c r="E42" s="28">
        <v>212</v>
      </c>
      <c r="F42" s="29"/>
      <c r="G42" s="29"/>
      <c r="H42" s="124">
        <v>12.907</v>
      </c>
      <c r="I42" s="124">
        <v>14.808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30</v>
      </c>
      <c r="D43" s="28">
        <v>26</v>
      </c>
      <c r="E43" s="28">
        <v>26</v>
      </c>
      <c r="F43" s="29"/>
      <c r="G43" s="29"/>
      <c r="H43" s="124">
        <v>0.859</v>
      </c>
      <c r="I43" s="124">
        <v>0.707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65</v>
      </c>
      <c r="D44" s="28">
        <v>68</v>
      </c>
      <c r="E44" s="28">
        <v>68</v>
      </c>
      <c r="F44" s="29"/>
      <c r="G44" s="29"/>
      <c r="H44" s="124">
        <v>3.107</v>
      </c>
      <c r="I44" s="124">
        <v>3.114</v>
      </c>
      <c r="J44" s="124"/>
      <c r="K44" s="30"/>
    </row>
    <row r="45" spans="1:11" s="31" customFormat="1" ht="11.25" customHeight="1">
      <c r="A45" s="33" t="s">
        <v>34</v>
      </c>
      <c r="B45" s="27"/>
      <c r="C45" s="28">
        <v>97</v>
      </c>
      <c r="D45" s="28">
        <v>87</v>
      </c>
      <c r="E45" s="28">
        <v>90</v>
      </c>
      <c r="F45" s="29"/>
      <c r="G45" s="29"/>
      <c r="H45" s="124">
        <v>2.555</v>
      </c>
      <c r="I45" s="124">
        <v>3.063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145</v>
      </c>
      <c r="D46" s="28">
        <v>121</v>
      </c>
      <c r="E46" s="28">
        <v>130</v>
      </c>
      <c r="F46" s="29"/>
      <c r="G46" s="29"/>
      <c r="H46" s="124">
        <v>6.38</v>
      </c>
      <c r="I46" s="124">
        <v>4.84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59</v>
      </c>
      <c r="D47" s="28">
        <v>89</v>
      </c>
      <c r="E47" s="28">
        <v>80</v>
      </c>
      <c r="F47" s="29"/>
      <c r="G47" s="29"/>
      <c r="H47" s="124">
        <v>2.36</v>
      </c>
      <c r="I47" s="124">
        <v>3.56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661</v>
      </c>
      <c r="D48" s="28">
        <v>629</v>
      </c>
      <c r="E48" s="28">
        <v>650</v>
      </c>
      <c r="F48" s="29"/>
      <c r="G48" s="29"/>
      <c r="H48" s="124">
        <v>32.81</v>
      </c>
      <c r="I48" s="124">
        <v>30.946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260</v>
      </c>
      <c r="D49" s="28">
        <v>212</v>
      </c>
      <c r="E49" s="28">
        <v>212</v>
      </c>
      <c r="F49" s="29"/>
      <c r="G49" s="29"/>
      <c r="H49" s="124">
        <v>11.215</v>
      </c>
      <c r="I49" s="124">
        <v>9.175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1821</v>
      </c>
      <c r="D50" s="36">
        <v>1765</v>
      </c>
      <c r="E50" s="36">
        <v>1788</v>
      </c>
      <c r="F50" s="37">
        <v>101.30311614730878</v>
      </c>
      <c r="G50" s="38"/>
      <c r="H50" s="125">
        <v>84.45600000000002</v>
      </c>
      <c r="I50" s="126">
        <v>83.264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1281</v>
      </c>
      <c r="D52" s="36">
        <v>1063</v>
      </c>
      <c r="E52" s="36">
        <v>1063</v>
      </c>
      <c r="F52" s="37">
        <v>100</v>
      </c>
      <c r="G52" s="38"/>
      <c r="H52" s="125">
        <v>44.415</v>
      </c>
      <c r="I52" s="126">
        <v>19.529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4800</v>
      </c>
      <c r="D54" s="28">
        <v>3450</v>
      </c>
      <c r="E54" s="28">
        <v>3875</v>
      </c>
      <c r="F54" s="29"/>
      <c r="G54" s="29"/>
      <c r="H54" s="124">
        <v>351.998</v>
      </c>
      <c r="I54" s="124">
        <v>258.885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4305</v>
      </c>
      <c r="D55" s="28">
        <v>3884</v>
      </c>
      <c r="E55" s="28">
        <v>3884</v>
      </c>
      <c r="F55" s="29"/>
      <c r="G55" s="29"/>
      <c r="H55" s="124">
        <v>279.308</v>
      </c>
      <c r="I55" s="124">
        <v>250.66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950</v>
      </c>
      <c r="D56" s="28">
        <v>1090</v>
      </c>
      <c r="E56" s="28">
        <v>1100</v>
      </c>
      <c r="F56" s="29"/>
      <c r="G56" s="29"/>
      <c r="H56" s="124">
        <v>62.316</v>
      </c>
      <c r="I56" s="124">
        <v>67.8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108</v>
      </c>
      <c r="D57" s="28">
        <v>11</v>
      </c>
      <c r="E57" s="28">
        <v>11</v>
      </c>
      <c r="F57" s="29"/>
      <c r="G57" s="29"/>
      <c r="H57" s="124">
        <v>5.8</v>
      </c>
      <c r="I57" s="124">
        <v>0.55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710</v>
      </c>
      <c r="D58" s="28">
        <v>509</v>
      </c>
      <c r="E58" s="28">
        <v>500</v>
      </c>
      <c r="F58" s="29"/>
      <c r="G58" s="29"/>
      <c r="H58" s="124">
        <v>53.402</v>
      </c>
      <c r="I58" s="124">
        <v>30.239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10873</v>
      </c>
      <c r="D59" s="36">
        <v>8944</v>
      </c>
      <c r="E59" s="36">
        <v>9370</v>
      </c>
      <c r="F59" s="37">
        <v>104.76296958855099</v>
      </c>
      <c r="G59" s="38"/>
      <c r="H59" s="125">
        <v>752.8240000000001</v>
      </c>
      <c r="I59" s="126">
        <v>608.1339999999999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404</v>
      </c>
      <c r="D61" s="28">
        <v>430</v>
      </c>
      <c r="E61" s="28">
        <v>415</v>
      </c>
      <c r="F61" s="29"/>
      <c r="G61" s="29"/>
      <c r="H61" s="124">
        <v>17.118</v>
      </c>
      <c r="I61" s="124">
        <v>17.455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206</v>
      </c>
      <c r="D62" s="28">
        <v>218</v>
      </c>
      <c r="E62" s="28">
        <v>206</v>
      </c>
      <c r="F62" s="29"/>
      <c r="G62" s="29"/>
      <c r="H62" s="124">
        <v>4.435</v>
      </c>
      <c r="I62" s="124">
        <v>4.716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1128</v>
      </c>
      <c r="D63" s="28">
        <v>1121</v>
      </c>
      <c r="E63" s="28">
        <v>1111</v>
      </c>
      <c r="F63" s="29"/>
      <c r="G63" s="29"/>
      <c r="H63" s="124">
        <v>83.273</v>
      </c>
      <c r="I63" s="124">
        <v>43.368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1738</v>
      </c>
      <c r="D64" s="36">
        <v>1769</v>
      </c>
      <c r="E64" s="36">
        <v>1732</v>
      </c>
      <c r="F64" s="37">
        <v>97.90842283776145</v>
      </c>
      <c r="G64" s="38"/>
      <c r="H64" s="125">
        <v>104.826</v>
      </c>
      <c r="I64" s="126">
        <v>65.539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984</v>
      </c>
      <c r="D66" s="36">
        <v>933</v>
      </c>
      <c r="E66" s="36">
        <v>790</v>
      </c>
      <c r="F66" s="37">
        <v>84.67309753483387</v>
      </c>
      <c r="G66" s="38"/>
      <c r="H66" s="125">
        <v>50.565</v>
      </c>
      <c r="I66" s="126">
        <v>39.03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48</v>
      </c>
      <c r="D68" s="28">
        <v>51</v>
      </c>
      <c r="E68" s="28">
        <v>60</v>
      </c>
      <c r="F68" s="29"/>
      <c r="G68" s="29"/>
      <c r="H68" s="124">
        <v>1.671</v>
      </c>
      <c r="I68" s="124">
        <v>1.5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11</v>
      </c>
      <c r="D69" s="28">
        <v>8</v>
      </c>
      <c r="E69" s="28">
        <v>10</v>
      </c>
      <c r="F69" s="29"/>
      <c r="G69" s="29"/>
      <c r="H69" s="124">
        <v>0.33</v>
      </c>
      <c r="I69" s="124">
        <v>0.24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59</v>
      </c>
      <c r="D70" s="36">
        <v>59</v>
      </c>
      <c r="E70" s="36">
        <v>70</v>
      </c>
      <c r="F70" s="37">
        <v>118.64406779661017</v>
      </c>
      <c r="G70" s="38"/>
      <c r="H70" s="125">
        <v>2.001</v>
      </c>
      <c r="I70" s="126">
        <v>1.74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408</v>
      </c>
      <c r="D72" s="28">
        <v>503</v>
      </c>
      <c r="E72" s="28">
        <v>475</v>
      </c>
      <c r="F72" s="29"/>
      <c r="G72" s="29"/>
      <c r="H72" s="124">
        <v>15.827</v>
      </c>
      <c r="I72" s="124">
        <v>21.7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235</v>
      </c>
      <c r="D73" s="28">
        <v>232</v>
      </c>
      <c r="E73" s="28">
        <v>232</v>
      </c>
      <c r="F73" s="29"/>
      <c r="G73" s="29"/>
      <c r="H73" s="124">
        <v>8.825</v>
      </c>
      <c r="I73" s="124">
        <v>8.67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1038</v>
      </c>
      <c r="D74" s="28">
        <v>552</v>
      </c>
      <c r="E74" s="28">
        <v>205</v>
      </c>
      <c r="F74" s="29"/>
      <c r="G74" s="29"/>
      <c r="H74" s="124">
        <v>41.52</v>
      </c>
      <c r="I74" s="124">
        <v>21.462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232</v>
      </c>
      <c r="D75" s="28">
        <v>225</v>
      </c>
      <c r="E75" s="28">
        <v>245</v>
      </c>
      <c r="F75" s="29"/>
      <c r="G75" s="29"/>
      <c r="H75" s="124">
        <v>13.525</v>
      </c>
      <c r="I75" s="124">
        <v>13.117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25</v>
      </c>
      <c r="D76" s="28">
        <v>10</v>
      </c>
      <c r="E76" s="28">
        <v>4</v>
      </c>
      <c r="F76" s="29"/>
      <c r="G76" s="29"/>
      <c r="H76" s="124">
        <v>0.737</v>
      </c>
      <c r="I76" s="124">
        <v>0.25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223</v>
      </c>
      <c r="D77" s="28">
        <v>230</v>
      </c>
      <c r="E77" s="28">
        <v>216</v>
      </c>
      <c r="F77" s="29"/>
      <c r="G77" s="29"/>
      <c r="H77" s="124">
        <v>8.697</v>
      </c>
      <c r="I77" s="124">
        <v>9.086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616</v>
      </c>
      <c r="D78" s="28">
        <v>600</v>
      </c>
      <c r="E78" s="28">
        <v>600</v>
      </c>
      <c r="F78" s="29"/>
      <c r="G78" s="29"/>
      <c r="H78" s="124">
        <v>30.296</v>
      </c>
      <c r="I78" s="124">
        <v>29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1650</v>
      </c>
      <c r="D79" s="28">
        <v>480</v>
      </c>
      <c r="E79" s="28">
        <v>480</v>
      </c>
      <c r="F79" s="29"/>
      <c r="G79" s="29"/>
      <c r="H79" s="124">
        <v>99</v>
      </c>
      <c r="I79" s="124">
        <v>20.2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4427</v>
      </c>
      <c r="D80" s="36">
        <v>2832</v>
      </c>
      <c r="E80" s="36">
        <v>2457</v>
      </c>
      <c r="F80" s="37">
        <v>86.75847457627118</v>
      </c>
      <c r="G80" s="38"/>
      <c r="H80" s="125">
        <v>218.427</v>
      </c>
      <c r="I80" s="126">
        <v>123.485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104</v>
      </c>
      <c r="D82" s="28">
        <v>104</v>
      </c>
      <c r="E82" s="28">
        <v>108</v>
      </c>
      <c r="F82" s="29"/>
      <c r="G82" s="29"/>
      <c r="H82" s="124">
        <v>2.383</v>
      </c>
      <c r="I82" s="124">
        <v>2.381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168</v>
      </c>
      <c r="D83" s="28">
        <v>167</v>
      </c>
      <c r="E83" s="28">
        <v>180</v>
      </c>
      <c r="F83" s="29"/>
      <c r="G83" s="29"/>
      <c r="H83" s="124">
        <v>4.192</v>
      </c>
      <c r="I83" s="124">
        <v>4.166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272</v>
      </c>
      <c r="D84" s="36">
        <v>271</v>
      </c>
      <c r="E84" s="36">
        <v>288</v>
      </c>
      <c r="F84" s="37">
        <v>106.2730627306273</v>
      </c>
      <c r="G84" s="38"/>
      <c r="H84" s="125">
        <v>6.575</v>
      </c>
      <c r="I84" s="126">
        <v>6.547000000000001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26248</v>
      </c>
      <c r="D87" s="47">
        <v>22528</v>
      </c>
      <c r="E87" s="47">
        <v>22192</v>
      </c>
      <c r="F87" s="48">
        <v>98.50852272727273</v>
      </c>
      <c r="G87" s="38"/>
      <c r="H87" s="130">
        <v>1453.4150000000002</v>
      </c>
      <c r="I87" s="131">
        <v>1131.6219999999998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zoomScale="90" zoomScaleNormal="90"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58</v>
      </c>
      <c r="D24" s="36">
        <v>45</v>
      </c>
      <c r="E24" s="36">
        <v>54</v>
      </c>
      <c r="F24" s="37">
        <v>120</v>
      </c>
      <c r="G24" s="38"/>
      <c r="H24" s="125">
        <v>1.566</v>
      </c>
      <c r="I24" s="126">
        <v>1.215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>
        <v>2</v>
      </c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>
        <v>30</v>
      </c>
      <c r="D36" s="28">
        <v>30</v>
      </c>
      <c r="E36" s="28">
        <v>6</v>
      </c>
      <c r="F36" s="29"/>
      <c r="G36" s="29"/>
      <c r="H36" s="124">
        <v>0.54</v>
      </c>
      <c r="I36" s="124">
        <v>0.54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30</v>
      </c>
      <c r="D37" s="36">
        <v>30</v>
      </c>
      <c r="E37" s="36">
        <v>8</v>
      </c>
      <c r="F37" s="37">
        <v>26.666666666666668</v>
      </c>
      <c r="G37" s="38"/>
      <c r="H37" s="125">
        <v>0.54</v>
      </c>
      <c r="I37" s="126">
        <v>0.54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>
        <v>75</v>
      </c>
      <c r="D46" s="28">
        <v>101</v>
      </c>
      <c r="E46" s="28">
        <v>80</v>
      </c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158</v>
      </c>
      <c r="D48" s="28">
        <v>127</v>
      </c>
      <c r="E48" s="28">
        <v>130</v>
      </c>
      <c r="F48" s="29"/>
      <c r="G48" s="29"/>
      <c r="H48" s="124">
        <v>3.476</v>
      </c>
      <c r="I48" s="124">
        <v>2.794</v>
      </c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>
        <v>233</v>
      </c>
      <c r="D50" s="36">
        <v>228</v>
      </c>
      <c r="E50" s="36">
        <v>210</v>
      </c>
      <c r="F50" s="37">
        <v>92.10526315789474</v>
      </c>
      <c r="G50" s="38"/>
      <c r="H50" s="125">
        <v>3.476</v>
      </c>
      <c r="I50" s="126">
        <v>2.794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>
        <v>2</v>
      </c>
      <c r="D56" s="28">
        <v>2</v>
      </c>
      <c r="E56" s="28">
        <v>1.43</v>
      </c>
      <c r="F56" s="29"/>
      <c r="G56" s="29"/>
      <c r="H56" s="124">
        <v>0.015</v>
      </c>
      <c r="I56" s="124">
        <v>0.007</v>
      </c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>
        <v>2</v>
      </c>
      <c r="D59" s="36">
        <v>2</v>
      </c>
      <c r="E59" s="36">
        <v>1.43</v>
      </c>
      <c r="F59" s="37">
        <v>71.5</v>
      </c>
      <c r="G59" s="38"/>
      <c r="H59" s="125">
        <v>0.015</v>
      </c>
      <c r="I59" s="126">
        <v>0.007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5</v>
      </c>
      <c r="D66" s="36">
        <v>5</v>
      </c>
      <c r="E66" s="36">
        <v>6</v>
      </c>
      <c r="F66" s="37">
        <v>120</v>
      </c>
      <c r="G66" s="38"/>
      <c r="H66" s="125">
        <v>0.119</v>
      </c>
      <c r="I66" s="126">
        <v>0.12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/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/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/>
      <c r="I79" s="124"/>
      <c r="J79" s="124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/>
      <c r="I80" s="126"/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328</v>
      </c>
      <c r="D87" s="47">
        <v>310</v>
      </c>
      <c r="E87" s="47">
        <v>279.43</v>
      </c>
      <c r="F87" s="48">
        <v>90.13870967741936</v>
      </c>
      <c r="G87" s="38"/>
      <c r="H87" s="130">
        <v>5.715999999999999</v>
      </c>
      <c r="I87" s="131">
        <v>4.676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1</v>
      </c>
      <c r="E9" s="28">
        <v>1</v>
      </c>
      <c r="F9" s="29"/>
      <c r="G9" s="29"/>
      <c r="H9" s="124"/>
      <c r="I9" s="124">
        <v>0.001</v>
      </c>
      <c r="J9" s="124">
        <v>0.002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>
        <v>1</v>
      </c>
      <c r="E12" s="28">
        <v>1</v>
      </c>
      <c r="F12" s="29"/>
      <c r="G12" s="29"/>
      <c r="H12" s="124"/>
      <c r="I12" s="124">
        <v>0.001</v>
      </c>
      <c r="J12" s="124">
        <v>0.0015</v>
      </c>
      <c r="K12" s="30"/>
    </row>
    <row r="13" spans="1:11" s="22" customFormat="1" ht="11.25" customHeight="1">
      <c r="A13" s="34" t="s">
        <v>11</v>
      </c>
      <c r="B13" s="35"/>
      <c r="C13" s="36"/>
      <c r="D13" s="36">
        <v>2</v>
      </c>
      <c r="E13" s="36">
        <v>2</v>
      </c>
      <c r="F13" s="37">
        <v>100</v>
      </c>
      <c r="G13" s="38"/>
      <c r="H13" s="125"/>
      <c r="I13" s="126">
        <v>0.002</v>
      </c>
      <c r="J13" s="126">
        <v>0.004</v>
      </c>
      <c r="K13" s="39">
        <v>200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2</v>
      </c>
      <c r="F15" s="37">
        <v>200</v>
      </c>
      <c r="G15" s="38"/>
      <c r="H15" s="125">
        <v>0.012</v>
      </c>
      <c r="I15" s="126"/>
      <c r="J15" s="126">
        <v>0.013</v>
      </c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>
        <v>2</v>
      </c>
      <c r="E19" s="28">
        <v>2</v>
      </c>
      <c r="F19" s="29"/>
      <c r="G19" s="29"/>
      <c r="H19" s="124">
        <v>0.031</v>
      </c>
      <c r="I19" s="124">
        <v>0.031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>
        <v>3</v>
      </c>
      <c r="E20" s="28">
        <v>3</v>
      </c>
      <c r="F20" s="29"/>
      <c r="G20" s="29"/>
      <c r="H20" s="124">
        <v>0.03</v>
      </c>
      <c r="I20" s="124">
        <v>0.03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3</v>
      </c>
      <c r="D21" s="28">
        <v>3</v>
      </c>
      <c r="E21" s="28">
        <v>3</v>
      </c>
      <c r="F21" s="29"/>
      <c r="G21" s="29"/>
      <c r="H21" s="124">
        <v>0.061</v>
      </c>
      <c r="I21" s="124">
        <v>0.061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8</v>
      </c>
      <c r="D22" s="36">
        <v>8</v>
      </c>
      <c r="E22" s="36">
        <v>8</v>
      </c>
      <c r="F22" s="37">
        <v>100</v>
      </c>
      <c r="G22" s="38"/>
      <c r="H22" s="125">
        <v>0.122</v>
      </c>
      <c r="I22" s="126">
        <v>0.122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878</v>
      </c>
      <c r="D24" s="36">
        <v>990</v>
      </c>
      <c r="E24" s="36">
        <v>990</v>
      </c>
      <c r="F24" s="37">
        <v>100</v>
      </c>
      <c r="G24" s="38"/>
      <c r="H24" s="125">
        <v>18.686</v>
      </c>
      <c r="I24" s="126">
        <v>20.001</v>
      </c>
      <c r="J24" s="126">
        <v>20.001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32</v>
      </c>
      <c r="E26" s="36">
        <v>10</v>
      </c>
      <c r="F26" s="37">
        <v>31.25</v>
      </c>
      <c r="G26" s="38"/>
      <c r="H26" s="125">
        <v>0.071</v>
      </c>
      <c r="I26" s="126">
        <v>0.86</v>
      </c>
      <c r="J26" s="126">
        <v>0.27</v>
      </c>
      <c r="K26" s="39">
        <v>31.3953488372093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22</v>
      </c>
      <c r="D28" s="28">
        <v>37</v>
      </c>
      <c r="E28" s="28">
        <v>30</v>
      </c>
      <c r="F28" s="29"/>
      <c r="G28" s="29"/>
      <c r="H28" s="124">
        <v>0.308</v>
      </c>
      <c r="I28" s="124">
        <v>0.67</v>
      </c>
      <c r="J28" s="124">
        <v>0.64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66</v>
      </c>
      <c r="D30" s="28">
        <v>39</v>
      </c>
      <c r="E30" s="28">
        <v>55</v>
      </c>
      <c r="F30" s="29"/>
      <c r="G30" s="29"/>
      <c r="H30" s="124">
        <v>1.325</v>
      </c>
      <c r="I30" s="124">
        <v>0.75</v>
      </c>
      <c r="J30" s="124">
        <v>0.75</v>
      </c>
      <c r="K30" s="30"/>
    </row>
    <row r="31" spans="1:11" s="22" customFormat="1" ht="11.25" customHeight="1">
      <c r="A31" s="40" t="s">
        <v>23</v>
      </c>
      <c r="B31" s="35"/>
      <c r="C31" s="36">
        <v>88</v>
      </c>
      <c r="D31" s="36">
        <v>76</v>
      </c>
      <c r="E31" s="36">
        <v>85</v>
      </c>
      <c r="F31" s="37">
        <v>111.84210526315789</v>
      </c>
      <c r="G31" s="38"/>
      <c r="H31" s="125">
        <v>1.633</v>
      </c>
      <c r="I31" s="126">
        <v>1.42</v>
      </c>
      <c r="J31" s="126">
        <v>1.3900000000000001</v>
      </c>
      <c r="K31" s="39">
        <v>97.88732394366198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69</v>
      </c>
      <c r="D33" s="28">
        <v>60</v>
      </c>
      <c r="E33" s="28">
        <v>60</v>
      </c>
      <c r="F33" s="29"/>
      <c r="G33" s="29"/>
      <c r="H33" s="124">
        <v>0.727</v>
      </c>
      <c r="I33" s="124">
        <v>0.564</v>
      </c>
      <c r="J33" s="124">
        <v>0.564</v>
      </c>
      <c r="K33" s="30"/>
    </row>
    <row r="34" spans="1:11" s="31" customFormat="1" ht="11.25" customHeight="1">
      <c r="A34" s="33" t="s">
        <v>25</v>
      </c>
      <c r="B34" s="27"/>
      <c r="C34" s="28">
        <v>13</v>
      </c>
      <c r="D34" s="28">
        <v>13</v>
      </c>
      <c r="E34" s="28">
        <v>13</v>
      </c>
      <c r="F34" s="29"/>
      <c r="G34" s="29"/>
      <c r="H34" s="124">
        <v>0.208</v>
      </c>
      <c r="I34" s="124">
        <v>0.16</v>
      </c>
      <c r="J34" s="124">
        <v>0.19</v>
      </c>
      <c r="K34" s="30"/>
    </row>
    <row r="35" spans="1:11" s="31" customFormat="1" ht="11.25" customHeight="1">
      <c r="A35" s="33" t="s">
        <v>26</v>
      </c>
      <c r="B35" s="27"/>
      <c r="C35" s="28">
        <v>53</v>
      </c>
      <c r="D35" s="28">
        <v>30</v>
      </c>
      <c r="E35" s="28">
        <v>30</v>
      </c>
      <c r="F35" s="29"/>
      <c r="G35" s="29"/>
      <c r="H35" s="124">
        <v>0.705</v>
      </c>
      <c r="I35" s="124">
        <v>0.572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169</v>
      </c>
      <c r="D36" s="28">
        <v>169</v>
      </c>
      <c r="E36" s="28">
        <v>196</v>
      </c>
      <c r="F36" s="29"/>
      <c r="G36" s="29"/>
      <c r="H36" s="124">
        <v>3.042</v>
      </c>
      <c r="I36" s="124">
        <v>2.45</v>
      </c>
      <c r="J36" s="124">
        <v>2.45</v>
      </c>
      <c r="K36" s="30"/>
    </row>
    <row r="37" spans="1:11" s="22" customFormat="1" ht="11.25" customHeight="1">
      <c r="A37" s="34" t="s">
        <v>28</v>
      </c>
      <c r="B37" s="35"/>
      <c r="C37" s="36">
        <v>304</v>
      </c>
      <c r="D37" s="36">
        <v>272</v>
      </c>
      <c r="E37" s="36">
        <v>299</v>
      </c>
      <c r="F37" s="37">
        <v>109.92647058823529</v>
      </c>
      <c r="G37" s="38"/>
      <c r="H37" s="125">
        <v>4.6819999999999995</v>
      </c>
      <c r="I37" s="126">
        <v>3.746</v>
      </c>
      <c r="J37" s="126">
        <v>3.204</v>
      </c>
      <c r="K37" s="39">
        <v>85.53123331553658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9</v>
      </c>
      <c r="E39" s="36">
        <v>10</v>
      </c>
      <c r="F39" s="37">
        <v>111.11111111111111</v>
      </c>
      <c r="G39" s="38"/>
      <c r="H39" s="125">
        <v>0.182</v>
      </c>
      <c r="I39" s="126">
        <v>0.19</v>
      </c>
      <c r="J39" s="126">
        <v>0.19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>
        <v>17</v>
      </c>
      <c r="E45" s="28"/>
      <c r="F45" s="29"/>
      <c r="G45" s="29"/>
      <c r="H45" s="124"/>
      <c r="I45" s="124">
        <v>0.374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3</v>
      </c>
      <c r="D46" s="28"/>
      <c r="E46" s="28"/>
      <c r="F46" s="29"/>
      <c r="G46" s="29"/>
      <c r="H46" s="124">
        <v>0.042</v>
      </c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>
        <v>56</v>
      </c>
      <c r="D47" s="28">
        <v>34</v>
      </c>
      <c r="E47" s="28"/>
      <c r="F47" s="29"/>
      <c r="G47" s="29"/>
      <c r="H47" s="124">
        <v>1.12</v>
      </c>
      <c r="I47" s="124">
        <v>0.748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194</v>
      </c>
      <c r="D48" s="28">
        <v>159</v>
      </c>
      <c r="E48" s="28"/>
      <c r="F48" s="29"/>
      <c r="G48" s="29"/>
      <c r="H48" s="124">
        <v>4.268</v>
      </c>
      <c r="I48" s="124">
        <v>3.498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43</v>
      </c>
      <c r="D49" s="28">
        <v>12</v>
      </c>
      <c r="E49" s="28"/>
      <c r="F49" s="29"/>
      <c r="G49" s="29"/>
      <c r="H49" s="124">
        <v>0.783</v>
      </c>
      <c r="I49" s="124">
        <v>0.072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296</v>
      </c>
      <c r="D50" s="36">
        <v>222</v>
      </c>
      <c r="E50" s="36"/>
      <c r="F50" s="37"/>
      <c r="G50" s="38"/>
      <c r="H50" s="125">
        <v>6.213</v>
      </c>
      <c r="I50" s="126">
        <v>4.692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</v>
      </c>
      <c r="E52" s="36">
        <v>1</v>
      </c>
      <c r="F52" s="37">
        <v>100</v>
      </c>
      <c r="G52" s="38"/>
      <c r="H52" s="125">
        <v>0.038</v>
      </c>
      <c r="I52" s="126">
        <v>0.015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239</v>
      </c>
      <c r="D54" s="28">
        <v>230</v>
      </c>
      <c r="E54" s="28">
        <v>230</v>
      </c>
      <c r="F54" s="29"/>
      <c r="G54" s="29"/>
      <c r="H54" s="124">
        <v>5.378</v>
      </c>
      <c r="I54" s="124">
        <v>4.83</v>
      </c>
      <c r="J54" s="124">
        <v>4.83</v>
      </c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24">
        <v>0.032</v>
      </c>
      <c r="I55" s="124">
        <v>0.032</v>
      </c>
      <c r="J55" s="124">
        <v>0.031</v>
      </c>
      <c r="K55" s="30"/>
    </row>
    <row r="56" spans="1:11" s="31" customFormat="1" ht="11.25" customHeight="1">
      <c r="A56" s="33" t="s">
        <v>43</v>
      </c>
      <c r="B56" s="27"/>
      <c r="C56" s="28">
        <v>25</v>
      </c>
      <c r="D56" s="28">
        <v>15</v>
      </c>
      <c r="E56" s="28">
        <v>11</v>
      </c>
      <c r="F56" s="29"/>
      <c r="G56" s="29"/>
      <c r="H56" s="124">
        <v>0.425</v>
      </c>
      <c r="I56" s="124">
        <v>0.3</v>
      </c>
      <c r="J56" s="124">
        <v>0.224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4">
        <v>0.018</v>
      </c>
      <c r="I58" s="124">
        <v>0.007</v>
      </c>
      <c r="J58" s="124">
        <v>0.012</v>
      </c>
      <c r="K58" s="30"/>
    </row>
    <row r="59" spans="1:11" s="22" customFormat="1" ht="11.25" customHeight="1">
      <c r="A59" s="34" t="s">
        <v>46</v>
      </c>
      <c r="B59" s="35"/>
      <c r="C59" s="36">
        <v>267</v>
      </c>
      <c r="D59" s="36">
        <v>248</v>
      </c>
      <c r="E59" s="36">
        <v>244</v>
      </c>
      <c r="F59" s="37">
        <v>98.38709677419355</v>
      </c>
      <c r="G59" s="38"/>
      <c r="H59" s="125">
        <v>5.853</v>
      </c>
      <c r="I59" s="126">
        <v>5.169</v>
      </c>
      <c r="J59" s="126">
        <v>5.0969999999999995</v>
      </c>
      <c r="K59" s="39">
        <v>98.60708067324434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225</v>
      </c>
      <c r="D61" s="28">
        <v>170</v>
      </c>
      <c r="E61" s="28">
        <v>170</v>
      </c>
      <c r="F61" s="29"/>
      <c r="G61" s="29"/>
      <c r="H61" s="124">
        <v>5.625</v>
      </c>
      <c r="I61" s="124">
        <v>5.625</v>
      </c>
      <c r="J61" s="124">
        <v>3.74</v>
      </c>
      <c r="K61" s="30"/>
    </row>
    <row r="62" spans="1:11" s="31" customFormat="1" ht="11.25" customHeight="1">
      <c r="A62" s="33" t="s">
        <v>48</v>
      </c>
      <c r="B62" s="27"/>
      <c r="C62" s="28">
        <v>10</v>
      </c>
      <c r="D62" s="28">
        <v>10</v>
      </c>
      <c r="E62" s="28">
        <v>10</v>
      </c>
      <c r="F62" s="29"/>
      <c r="G62" s="29"/>
      <c r="H62" s="124">
        <v>0.214</v>
      </c>
      <c r="I62" s="124">
        <v>0.214</v>
      </c>
      <c r="J62" s="124">
        <v>0.225</v>
      </c>
      <c r="K62" s="30"/>
    </row>
    <row r="63" spans="1:11" s="31" customFormat="1" ht="11.25" customHeight="1">
      <c r="A63" s="33" t="s">
        <v>49</v>
      </c>
      <c r="B63" s="27"/>
      <c r="C63" s="28">
        <v>193</v>
      </c>
      <c r="D63" s="28">
        <v>193</v>
      </c>
      <c r="E63" s="28">
        <v>193</v>
      </c>
      <c r="F63" s="29"/>
      <c r="G63" s="29"/>
      <c r="H63" s="124">
        <v>3.438</v>
      </c>
      <c r="I63" s="124">
        <v>3.438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428</v>
      </c>
      <c r="D64" s="36">
        <v>373</v>
      </c>
      <c r="E64" s="36">
        <v>373</v>
      </c>
      <c r="F64" s="37">
        <v>100</v>
      </c>
      <c r="G64" s="38"/>
      <c r="H64" s="125">
        <v>9.277000000000001</v>
      </c>
      <c r="I64" s="126">
        <v>9.277000000000001</v>
      </c>
      <c r="J64" s="126">
        <v>3.9650000000000003</v>
      </c>
      <c r="K64" s="39">
        <v>42.740109949337075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1260</v>
      </c>
      <c r="D66" s="36">
        <v>1250</v>
      </c>
      <c r="E66" s="36">
        <v>1500</v>
      </c>
      <c r="F66" s="37">
        <v>120</v>
      </c>
      <c r="G66" s="38"/>
      <c r="H66" s="125">
        <v>27.8</v>
      </c>
      <c r="I66" s="126">
        <v>27</v>
      </c>
      <c r="J66" s="126">
        <v>15.19</v>
      </c>
      <c r="K66" s="39">
        <v>56.25925925925926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78</v>
      </c>
      <c r="D68" s="28">
        <v>165</v>
      </c>
      <c r="E68" s="28">
        <v>200</v>
      </c>
      <c r="F68" s="29"/>
      <c r="G68" s="29"/>
      <c r="H68" s="124">
        <v>1.348</v>
      </c>
      <c r="I68" s="124">
        <v>3.7</v>
      </c>
      <c r="J68" s="124">
        <v>3.7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>
        <v>78</v>
      </c>
      <c r="D70" s="36">
        <v>165</v>
      </c>
      <c r="E70" s="36">
        <v>200</v>
      </c>
      <c r="F70" s="37">
        <v>121.21212121212122</v>
      </c>
      <c r="G70" s="38"/>
      <c r="H70" s="125">
        <v>1.348</v>
      </c>
      <c r="I70" s="126">
        <v>3.7</v>
      </c>
      <c r="J70" s="126">
        <v>3.7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880</v>
      </c>
      <c r="D72" s="28">
        <v>760</v>
      </c>
      <c r="E72" s="28">
        <v>769</v>
      </c>
      <c r="F72" s="29"/>
      <c r="G72" s="29"/>
      <c r="H72" s="124">
        <v>9.064</v>
      </c>
      <c r="I72" s="124">
        <v>7.921</v>
      </c>
      <c r="J72" s="124">
        <v>7.921</v>
      </c>
      <c r="K72" s="30"/>
    </row>
    <row r="73" spans="1:11" s="31" customFormat="1" ht="11.25" customHeight="1">
      <c r="A73" s="33" t="s">
        <v>56</v>
      </c>
      <c r="B73" s="27"/>
      <c r="C73" s="28">
        <v>45</v>
      </c>
      <c r="D73" s="28">
        <v>43</v>
      </c>
      <c r="E73" s="28">
        <v>43</v>
      </c>
      <c r="F73" s="29"/>
      <c r="G73" s="29"/>
      <c r="H73" s="124">
        <v>0.81</v>
      </c>
      <c r="I73" s="124">
        <v>0.77</v>
      </c>
      <c r="J73" s="124">
        <v>0.77</v>
      </c>
      <c r="K73" s="30"/>
    </row>
    <row r="74" spans="1:11" s="31" customFormat="1" ht="11.25" customHeight="1">
      <c r="A74" s="33" t="s">
        <v>57</v>
      </c>
      <c r="B74" s="27"/>
      <c r="C74" s="28">
        <v>183</v>
      </c>
      <c r="D74" s="28">
        <v>27</v>
      </c>
      <c r="E74" s="28">
        <v>100</v>
      </c>
      <c r="F74" s="29"/>
      <c r="G74" s="29"/>
      <c r="H74" s="124">
        <v>3.66</v>
      </c>
      <c r="I74" s="124">
        <v>0.536</v>
      </c>
      <c r="J74" s="124">
        <v>0.35</v>
      </c>
      <c r="K74" s="30"/>
    </row>
    <row r="75" spans="1:11" s="31" customFormat="1" ht="11.25" customHeight="1">
      <c r="A75" s="33" t="s">
        <v>58</v>
      </c>
      <c r="B75" s="27"/>
      <c r="C75" s="28">
        <v>137</v>
      </c>
      <c r="D75" s="28">
        <v>129</v>
      </c>
      <c r="E75" s="28">
        <v>140</v>
      </c>
      <c r="F75" s="29"/>
      <c r="G75" s="29"/>
      <c r="H75" s="124">
        <v>1.31</v>
      </c>
      <c r="I75" s="124">
        <v>1.31</v>
      </c>
      <c r="J75" s="124">
        <v>1.022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14</v>
      </c>
      <c r="D77" s="28">
        <v>14</v>
      </c>
      <c r="E77" s="28">
        <v>10</v>
      </c>
      <c r="F77" s="29"/>
      <c r="G77" s="29"/>
      <c r="H77" s="124">
        <v>0.168</v>
      </c>
      <c r="I77" s="124">
        <v>0.168</v>
      </c>
      <c r="J77" s="124">
        <v>0.12</v>
      </c>
      <c r="K77" s="30"/>
    </row>
    <row r="78" spans="1:11" s="31" customFormat="1" ht="11.25" customHeight="1">
      <c r="A78" s="33" t="s">
        <v>61</v>
      </c>
      <c r="B78" s="27"/>
      <c r="C78" s="28">
        <v>11</v>
      </c>
      <c r="D78" s="28">
        <v>11</v>
      </c>
      <c r="E78" s="28">
        <v>11</v>
      </c>
      <c r="F78" s="29"/>
      <c r="G78" s="29"/>
      <c r="H78" s="124">
        <v>0.209</v>
      </c>
      <c r="I78" s="124">
        <v>0.3</v>
      </c>
      <c r="J78" s="124">
        <v>0.2</v>
      </c>
      <c r="K78" s="30"/>
    </row>
    <row r="79" spans="1:11" s="31" customFormat="1" ht="11.25" customHeight="1">
      <c r="A79" s="33" t="s">
        <v>62</v>
      </c>
      <c r="B79" s="27"/>
      <c r="C79" s="28">
        <v>160</v>
      </c>
      <c r="D79" s="28">
        <v>80</v>
      </c>
      <c r="E79" s="28">
        <v>80</v>
      </c>
      <c r="F79" s="29"/>
      <c r="G79" s="29"/>
      <c r="H79" s="124">
        <v>2.56</v>
      </c>
      <c r="I79" s="124">
        <v>1.6</v>
      </c>
      <c r="J79" s="124">
        <v>1.6</v>
      </c>
      <c r="K79" s="30"/>
    </row>
    <row r="80" spans="1:11" s="22" customFormat="1" ht="11.25" customHeight="1">
      <c r="A80" s="40" t="s">
        <v>63</v>
      </c>
      <c r="B80" s="35"/>
      <c r="C80" s="36">
        <v>1430</v>
      </c>
      <c r="D80" s="36">
        <v>1064</v>
      </c>
      <c r="E80" s="36">
        <v>1153</v>
      </c>
      <c r="F80" s="37">
        <v>108.36466165413533</v>
      </c>
      <c r="G80" s="38"/>
      <c r="H80" s="125">
        <v>17.781</v>
      </c>
      <c r="I80" s="126">
        <v>12.605</v>
      </c>
      <c r="J80" s="126">
        <v>11.982999999999999</v>
      </c>
      <c r="K80" s="39">
        <v>95.06545021816738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23</v>
      </c>
      <c r="D82" s="28">
        <v>23</v>
      </c>
      <c r="E82" s="28">
        <v>23</v>
      </c>
      <c r="F82" s="29"/>
      <c r="G82" s="29"/>
      <c r="H82" s="124">
        <v>0.386</v>
      </c>
      <c r="I82" s="124">
        <v>0.386</v>
      </c>
      <c r="J82" s="124">
        <v>0.386</v>
      </c>
      <c r="K82" s="30"/>
    </row>
    <row r="83" spans="1:11" s="31" customFormat="1" ht="11.25" customHeight="1">
      <c r="A83" s="33" t="s">
        <v>65</v>
      </c>
      <c r="B83" s="27"/>
      <c r="C83" s="28">
        <v>36</v>
      </c>
      <c r="D83" s="28">
        <v>36</v>
      </c>
      <c r="E83" s="28">
        <v>36</v>
      </c>
      <c r="F83" s="29"/>
      <c r="G83" s="29"/>
      <c r="H83" s="124">
        <v>0.67</v>
      </c>
      <c r="I83" s="124">
        <v>0.036</v>
      </c>
      <c r="J83" s="124">
        <v>0.67</v>
      </c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59</v>
      </c>
      <c r="E84" s="36">
        <v>59</v>
      </c>
      <c r="F84" s="37">
        <v>100</v>
      </c>
      <c r="G84" s="38"/>
      <c r="H84" s="125">
        <v>1.056</v>
      </c>
      <c r="I84" s="126">
        <v>0.422</v>
      </c>
      <c r="J84" s="126">
        <v>1.056</v>
      </c>
      <c r="K84" s="39">
        <v>250.23696682464458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5112</v>
      </c>
      <c r="D87" s="47">
        <v>4772</v>
      </c>
      <c r="E87" s="47">
        <v>4936</v>
      </c>
      <c r="F87" s="48">
        <v>103.43671416596814</v>
      </c>
      <c r="G87" s="38"/>
      <c r="H87" s="130">
        <v>94.754</v>
      </c>
      <c r="I87" s="131">
        <v>89.221</v>
      </c>
      <c r="J87" s="131">
        <f>J13+J15+J17+J22+J24+J26+J31+J37+J39+J50+J52+J59+J64+J66+J70+J80+J84</f>
        <v>66.063</v>
      </c>
      <c r="K87" s="48">
        <v>74.04422725591509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2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5.61</v>
      </c>
      <c r="D24" s="36">
        <v>6</v>
      </c>
      <c r="E24" s="36">
        <v>6</v>
      </c>
      <c r="F24" s="37">
        <v>100</v>
      </c>
      <c r="G24" s="38"/>
      <c r="H24" s="125">
        <v>1.027</v>
      </c>
      <c r="I24" s="126">
        <v>1.008</v>
      </c>
      <c r="J24" s="126">
        <v>1.038</v>
      </c>
      <c r="K24" s="39">
        <v>102.97619047619047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234</v>
      </c>
      <c r="D26" s="36">
        <v>234</v>
      </c>
      <c r="E26" s="36">
        <v>234</v>
      </c>
      <c r="F26" s="37">
        <v>100</v>
      </c>
      <c r="G26" s="38"/>
      <c r="H26" s="125">
        <v>67.275</v>
      </c>
      <c r="I26" s="126">
        <v>66</v>
      </c>
      <c r="J26" s="126">
        <v>68</v>
      </c>
      <c r="K26" s="39">
        <v>103.03030303030303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/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3.51</v>
      </c>
      <c r="D39" s="36">
        <v>3</v>
      </c>
      <c r="E39" s="36">
        <v>4</v>
      </c>
      <c r="F39" s="37">
        <v>133.33333333333334</v>
      </c>
      <c r="G39" s="38"/>
      <c r="H39" s="125">
        <v>0.526</v>
      </c>
      <c r="I39" s="126">
        <v>0.45</v>
      </c>
      <c r="J39" s="126">
        <v>0.6</v>
      </c>
      <c r="K39" s="39">
        <v>133.33333333333334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70</v>
      </c>
      <c r="D54" s="28">
        <v>70</v>
      </c>
      <c r="E54" s="28">
        <v>71</v>
      </c>
      <c r="F54" s="29"/>
      <c r="G54" s="29"/>
      <c r="H54" s="124">
        <v>28</v>
      </c>
      <c r="I54" s="124">
        <v>28</v>
      </c>
      <c r="J54" s="124">
        <v>28.4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>
        <v>126.5</v>
      </c>
      <c r="D56" s="28">
        <v>127</v>
      </c>
      <c r="E56" s="28">
        <v>130</v>
      </c>
      <c r="F56" s="29"/>
      <c r="G56" s="29"/>
      <c r="H56" s="124">
        <v>48.956</v>
      </c>
      <c r="I56" s="124">
        <v>49</v>
      </c>
      <c r="J56" s="124">
        <v>48.6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>
        <v>196.5</v>
      </c>
      <c r="D59" s="36">
        <v>197</v>
      </c>
      <c r="E59" s="36">
        <v>201</v>
      </c>
      <c r="F59" s="37">
        <v>102.03045685279187</v>
      </c>
      <c r="G59" s="38"/>
      <c r="H59" s="125">
        <v>76.956</v>
      </c>
      <c r="I59" s="126">
        <v>77</v>
      </c>
      <c r="J59" s="126">
        <v>77</v>
      </c>
      <c r="K59" s="39">
        <v>100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24">
        <v>0.225</v>
      </c>
      <c r="I63" s="124">
        <v>0.225</v>
      </c>
      <c r="J63" s="124">
        <v>0.225</v>
      </c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3</v>
      </c>
      <c r="F64" s="37">
        <v>100</v>
      </c>
      <c r="G64" s="38"/>
      <c r="H64" s="125">
        <v>0.225</v>
      </c>
      <c r="I64" s="126">
        <v>0.225</v>
      </c>
      <c r="J64" s="126">
        <v>0.225</v>
      </c>
      <c r="K64" s="39">
        <v>100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/>
      <c r="I66" s="126"/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/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0.1</v>
      </c>
      <c r="D75" s="28">
        <v>1</v>
      </c>
      <c r="E75" s="28"/>
      <c r="F75" s="29"/>
      <c r="G75" s="29"/>
      <c r="H75" s="124">
        <v>0.083</v>
      </c>
      <c r="I75" s="124">
        <v>0.083</v>
      </c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1.17</v>
      </c>
      <c r="D77" s="28">
        <v>1</v>
      </c>
      <c r="E77" s="28">
        <v>3</v>
      </c>
      <c r="F77" s="29"/>
      <c r="G77" s="29"/>
      <c r="H77" s="124">
        <v>0.187</v>
      </c>
      <c r="I77" s="124">
        <v>0.187</v>
      </c>
      <c r="J77" s="124">
        <v>0.4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/>
      <c r="I79" s="124"/>
      <c r="J79" s="124"/>
      <c r="K79" s="30"/>
    </row>
    <row r="80" spans="1:11" s="22" customFormat="1" ht="11.25" customHeight="1">
      <c r="A80" s="40" t="s">
        <v>63</v>
      </c>
      <c r="B80" s="35"/>
      <c r="C80" s="36">
        <v>1.27</v>
      </c>
      <c r="D80" s="36">
        <v>2</v>
      </c>
      <c r="E80" s="36">
        <v>3</v>
      </c>
      <c r="F80" s="37">
        <v>150</v>
      </c>
      <c r="G80" s="38"/>
      <c r="H80" s="125">
        <v>0.27</v>
      </c>
      <c r="I80" s="126">
        <v>0.27</v>
      </c>
      <c r="J80" s="126">
        <v>0.4</v>
      </c>
      <c r="K80" s="39">
        <v>148.14814814814815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0.2</v>
      </c>
      <c r="D82" s="28"/>
      <c r="E82" s="28"/>
      <c r="F82" s="29"/>
      <c r="G82" s="29"/>
      <c r="H82" s="124">
        <v>0.014</v>
      </c>
      <c r="I82" s="124"/>
      <c r="J82" s="124">
        <v>0.0014</v>
      </c>
      <c r="K82" s="30"/>
    </row>
    <row r="83" spans="1:11" s="31" customFormat="1" ht="11.25" customHeight="1">
      <c r="A83" s="33" t="s">
        <v>65</v>
      </c>
      <c r="B83" s="27"/>
      <c r="C83" s="28">
        <v>0.8</v>
      </c>
      <c r="D83" s="28"/>
      <c r="E83" s="28"/>
      <c r="F83" s="29"/>
      <c r="G83" s="29"/>
      <c r="H83" s="124">
        <v>0.056</v>
      </c>
      <c r="I83" s="124"/>
      <c r="J83" s="124">
        <v>0.056</v>
      </c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/>
      <c r="E84" s="36"/>
      <c r="F84" s="37"/>
      <c r="G84" s="38"/>
      <c r="H84" s="125">
        <v>0.07</v>
      </c>
      <c r="I84" s="126"/>
      <c r="J84" s="126">
        <v>0.0574</v>
      </c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444.89</v>
      </c>
      <c r="D87" s="47">
        <v>445</v>
      </c>
      <c r="E87" s="47">
        <v>451</v>
      </c>
      <c r="F87" s="48">
        <v>101.34831460674157</v>
      </c>
      <c r="G87" s="38"/>
      <c r="H87" s="130">
        <v>146.349</v>
      </c>
      <c r="I87" s="131">
        <v>144.953</v>
      </c>
      <c r="J87" s="131">
        <v>147.32039999999998</v>
      </c>
      <c r="K87" s="48">
        <v>101.63321904341404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2.4</v>
      </c>
      <c r="D15" s="36"/>
      <c r="E15" s="36">
        <v>5</v>
      </c>
      <c r="F15" s="37"/>
      <c r="G15" s="38"/>
      <c r="H15" s="125">
        <v>0.003</v>
      </c>
      <c r="I15" s="126">
        <v>0.009</v>
      </c>
      <c r="J15" s="126">
        <v>0.013</v>
      </c>
      <c r="K15" s="39">
        <v>144.44444444444446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0.02</v>
      </c>
      <c r="D17" s="36">
        <v>2</v>
      </c>
      <c r="E17" s="36">
        <v>2</v>
      </c>
      <c r="F17" s="37">
        <v>100</v>
      </c>
      <c r="G17" s="38"/>
      <c r="H17" s="125">
        <v>0.001</v>
      </c>
      <c r="I17" s="126">
        <v>0.001</v>
      </c>
      <c r="J17" s="126">
        <v>0.001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0.48</v>
      </c>
      <c r="D21" s="28"/>
      <c r="E21" s="28"/>
      <c r="F21" s="29"/>
      <c r="G21" s="29"/>
      <c r="H21" s="124">
        <v>0.029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1.48</v>
      </c>
      <c r="D22" s="36"/>
      <c r="E22" s="36"/>
      <c r="F22" s="37"/>
      <c r="G22" s="38"/>
      <c r="H22" s="125">
        <v>0.029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0.76</v>
      </c>
      <c r="D24" s="36">
        <v>1</v>
      </c>
      <c r="E24" s="36">
        <v>1</v>
      </c>
      <c r="F24" s="37">
        <v>100</v>
      </c>
      <c r="G24" s="38"/>
      <c r="H24" s="125">
        <v>0.067</v>
      </c>
      <c r="I24" s="126">
        <v>0.066</v>
      </c>
      <c r="J24" s="126">
        <v>0.068</v>
      </c>
      <c r="K24" s="39">
        <v>103.03030303030303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48</v>
      </c>
      <c r="D26" s="36">
        <v>48</v>
      </c>
      <c r="E26" s="36">
        <v>48</v>
      </c>
      <c r="F26" s="37">
        <v>100</v>
      </c>
      <c r="G26" s="38"/>
      <c r="H26" s="125">
        <v>6.264</v>
      </c>
      <c r="I26" s="126">
        <v>6.1</v>
      </c>
      <c r="J26" s="126">
        <v>6</v>
      </c>
      <c r="K26" s="39">
        <v>98.36065573770492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/>
      <c r="I37" s="126"/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0.78</v>
      </c>
      <c r="D39" s="36">
        <v>0.78</v>
      </c>
      <c r="E39" s="36"/>
      <c r="F39" s="37"/>
      <c r="G39" s="38"/>
      <c r="H39" s="125">
        <v>0.102</v>
      </c>
      <c r="I39" s="126">
        <v>0.1</v>
      </c>
      <c r="J39" s="126">
        <v>0.035</v>
      </c>
      <c r="K39" s="39">
        <v>35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>
        <v>0.72</v>
      </c>
      <c r="D47" s="28"/>
      <c r="E47" s="28"/>
      <c r="F47" s="29"/>
      <c r="G47" s="29"/>
      <c r="H47" s="124">
        <v>0.198</v>
      </c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>
        <v>0.72</v>
      </c>
      <c r="D50" s="36"/>
      <c r="E50" s="36"/>
      <c r="F50" s="37"/>
      <c r="G50" s="38"/>
      <c r="H50" s="125">
        <v>0.198</v>
      </c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13</v>
      </c>
      <c r="D54" s="28">
        <v>13</v>
      </c>
      <c r="E54" s="28">
        <v>13</v>
      </c>
      <c r="F54" s="29"/>
      <c r="G54" s="29"/>
      <c r="H54" s="124">
        <v>3.77</v>
      </c>
      <c r="I54" s="124">
        <v>3.77</v>
      </c>
      <c r="J54" s="124">
        <v>3.77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4">
        <v>0.26</v>
      </c>
      <c r="I55" s="124">
        <v>0.26</v>
      </c>
      <c r="J55" s="124">
        <v>0.26</v>
      </c>
      <c r="K55" s="30"/>
    </row>
    <row r="56" spans="1:11" s="31" customFormat="1" ht="11.25" customHeight="1">
      <c r="A56" s="33" t="s">
        <v>43</v>
      </c>
      <c r="B56" s="27"/>
      <c r="C56" s="28">
        <v>26.7</v>
      </c>
      <c r="D56" s="28">
        <v>27</v>
      </c>
      <c r="E56" s="28">
        <v>24.65</v>
      </c>
      <c r="F56" s="29"/>
      <c r="G56" s="29"/>
      <c r="H56" s="124">
        <v>6.542</v>
      </c>
      <c r="I56" s="124">
        <v>6.5</v>
      </c>
      <c r="J56" s="124">
        <v>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>
        <v>40.7</v>
      </c>
      <c r="D59" s="36">
        <v>41</v>
      </c>
      <c r="E59" s="36">
        <v>39</v>
      </c>
      <c r="F59" s="37">
        <v>95.1219512195122</v>
      </c>
      <c r="G59" s="38"/>
      <c r="H59" s="125">
        <v>10.572</v>
      </c>
      <c r="I59" s="126">
        <v>10.530000000000001</v>
      </c>
      <c r="J59" s="126">
        <v>10.030000000000001</v>
      </c>
      <c r="K59" s="39">
        <v>95.25166191832858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0.57</v>
      </c>
      <c r="D66" s="36">
        <v>1</v>
      </c>
      <c r="E66" s="36">
        <v>1</v>
      </c>
      <c r="F66" s="37">
        <v>100</v>
      </c>
      <c r="G66" s="38"/>
      <c r="H66" s="125">
        <v>0.001</v>
      </c>
      <c r="I66" s="125">
        <v>0.001</v>
      </c>
      <c r="J66" s="126">
        <v>0.001</v>
      </c>
      <c r="K66" s="39">
        <v>100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/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>
        <v>0.43</v>
      </c>
      <c r="D75" s="28">
        <v>4</v>
      </c>
      <c r="E75" s="28"/>
      <c r="F75" s="29"/>
      <c r="G75" s="29"/>
      <c r="H75" s="124">
        <v>0.056</v>
      </c>
      <c r="I75" s="124">
        <v>0.056</v>
      </c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4">
        <v>0.16</v>
      </c>
      <c r="I77" s="124">
        <v>0.16</v>
      </c>
      <c r="J77" s="124">
        <v>0.17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/>
      <c r="I79" s="124"/>
      <c r="J79" s="124"/>
      <c r="K79" s="30"/>
    </row>
    <row r="80" spans="1:11" s="22" customFormat="1" ht="11.25" customHeight="1">
      <c r="A80" s="40" t="s">
        <v>63</v>
      </c>
      <c r="B80" s="35"/>
      <c r="C80" s="36">
        <v>1.43</v>
      </c>
      <c r="D80" s="36">
        <v>5</v>
      </c>
      <c r="E80" s="36">
        <v>1</v>
      </c>
      <c r="F80" s="37">
        <v>20</v>
      </c>
      <c r="G80" s="38"/>
      <c r="H80" s="125">
        <v>0.216</v>
      </c>
      <c r="I80" s="126">
        <v>0.216</v>
      </c>
      <c r="J80" s="126">
        <v>0.17</v>
      </c>
      <c r="K80" s="39">
        <v>78.70370370370371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96.86</v>
      </c>
      <c r="D87" s="47">
        <v>98.78</v>
      </c>
      <c r="E87" s="47">
        <f>E13+E15+E17+E22+E24+E26+E31+E37+E39+E50+E52+E59+E64+E66+E70+E80+E84</f>
        <v>97</v>
      </c>
      <c r="F87" s="48">
        <v>98.19801579267057</v>
      </c>
      <c r="G87" s="38"/>
      <c r="H87" s="130">
        <v>17.453000000000003</v>
      </c>
      <c r="I87" s="131">
        <v>17.022000000000002</v>
      </c>
      <c r="J87" s="131">
        <v>16.318000000000005</v>
      </c>
      <c r="K87" s="48">
        <v>95.86417577252968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>
        <v>1</v>
      </c>
      <c r="D34" s="28">
        <v>1</v>
      </c>
      <c r="E34" s="28">
        <v>1</v>
      </c>
      <c r="F34" s="29"/>
      <c r="G34" s="29"/>
      <c r="H34" s="124">
        <v>0.016</v>
      </c>
      <c r="I34" s="124">
        <v>0.016</v>
      </c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>
        <v>1</v>
      </c>
      <c r="D37" s="36">
        <v>1</v>
      </c>
      <c r="E37" s="36">
        <v>1</v>
      </c>
      <c r="F37" s="37">
        <v>100</v>
      </c>
      <c r="G37" s="38"/>
      <c r="H37" s="125">
        <v>0.016</v>
      </c>
      <c r="I37" s="125">
        <v>0.016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/>
      <c r="I59" s="126"/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>
        <v>2</v>
      </c>
      <c r="F66" s="37"/>
      <c r="G66" s="38"/>
      <c r="H66" s="125"/>
      <c r="I66" s="126">
        <v>0.022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/>
      <c r="E69" s="28"/>
      <c r="F69" s="29"/>
      <c r="G69" s="29"/>
      <c r="H69" s="124">
        <v>0.01</v>
      </c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>
        <v>1</v>
      </c>
      <c r="D70" s="36"/>
      <c r="E70" s="36"/>
      <c r="F70" s="37"/>
      <c r="G70" s="38"/>
      <c r="H70" s="125">
        <v>0.01</v>
      </c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/>
      <c r="I73" s="124"/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/>
      <c r="I75" s="124"/>
      <c r="J75" s="124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/>
      <c r="I76" s="124"/>
      <c r="J76" s="124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/>
      <c r="F77" s="29"/>
      <c r="G77" s="29"/>
      <c r="H77" s="124">
        <v>0.01</v>
      </c>
      <c r="I77" s="124">
        <v>0.01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1</v>
      </c>
      <c r="D78" s="28"/>
      <c r="E78" s="28"/>
      <c r="F78" s="29"/>
      <c r="G78" s="29"/>
      <c r="H78" s="124">
        <v>0.009</v>
      </c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/>
      <c r="I79" s="124"/>
      <c r="J79" s="124"/>
      <c r="K79" s="30"/>
    </row>
    <row r="80" spans="1:11" s="22" customFormat="1" ht="11.25" customHeight="1">
      <c r="A80" s="40" t="s">
        <v>63</v>
      </c>
      <c r="B80" s="35"/>
      <c r="C80" s="36">
        <v>2</v>
      </c>
      <c r="D80" s="36">
        <v>1</v>
      </c>
      <c r="E80" s="36"/>
      <c r="F80" s="37"/>
      <c r="G80" s="38"/>
      <c r="H80" s="125">
        <v>0.019</v>
      </c>
      <c r="I80" s="126">
        <v>0.01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</v>
      </c>
      <c r="D87" s="47">
        <f>D13+D15+D17+D22+D24+D26+D31+D37+D39+D50+D52+D59+D64+D66+D70+D80+D84</f>
        <v>2</v>
      </c>
      <c r="E87" s="47">
        <v>3</v>
      </c>
      <c r="F87" s="48">
        <v>150</v>
      </c>
      <c r="G87" s="38"/>
      <c r="H87" s="130">
        <v>0.045</v>
      </c>
      <c r="I87" s="131">
        <f>I13+I15+I17+I22+I24+I26+I31+I37+I39+I50+I52+I59+I64+I66+I70+I80+I84</f>
        <v>0.048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</v>
      </c>
      <c r="D9" s="28">
        <v>4</v>
      </c>
      <c r="E9" s="28">
        <v>4</v>
      </c>
      <c r="F9" s="29"/>
      <c r="G9" s="29"/>
      <c r="H9" s="124">
        <v>0.009</v>
      </c>
      <c r="I9" s="124">
        <v>0.005</v>
      </c>
      <c r="J9" s="124">
        <v>0.019</v>
      </c>
      <c r="K9" s="30"/>
    </row>
    <row r="10" spans="1:11" s="31" customFormat="1" ht="11.25" customHeight="1">
      <c r="A10" s="33" t="s">
        <v>8</v>
      </c>
      <c r="B10" s="27"/>
      <c r="C10" s="28">
        <v>93</v>
      </c>
      <c r="D10" s="28">
        <v>92</v>
      </c>
      <c r="E10" s="28">
        <v>92</v>
      </c>
      <c r="F10" s="29"/>
      <c r="G10" s="29"/>
      <c r="H10" s="124">
        <v>0.246</v>
      </c>
      <c r="I10" s="124">
        <v>0.184</v>
      </c>
      <c r="J10" s="124">
        <v>0.459</v>
      </c>
      <c r="K10" s="30"/>
    </row>
    <row r="11" spans="1:11" s="31" customFormat="1" ht="11.25" customHeight="1">
      <c r="A11" s="26" t="s">
        <v>9</v>
      </c>
      <c r="B11" s="27"/>
      <c r="C11" s="28">
        <v>3</v>
      </c>
      <c r="D11" s="28">
        <v>3</v>
      </c>
      <c r="E11" s="28">
        <v>3</v>
      </c>
      <c r="F11" s="29"/>
      <c r="G11" s="29"/>
      <c r="H11" s="124">
        <v>0.009</v>
      </c>
      <c r="I11" s="124">
        <v>0.018</v>
      </c>
      <c r="J11" s="124">
        <v>0.001</v>
      </c>
      <c r="K11" s="30"/>
    </row>
    <row r="12" spans="1:11" s="31" customFormat="1" ht="11.25" customHeight="1">
      <c r="A12" s="33" t="s">
        <v>10</v>
      </c>
      <c r="B12" s="27"/>
      <c r="C12" s="28">
        <v>2</v>
      </c>
      <c r="D12" s="28">
        <v>1</v>
      </c>
      <c r="E12" s="28">
        <v>2</v>
      </c>
      <c r="F12" s="29"/>
      <c r="G12" s="29"/>
      <c r="H12" s="124">
        <v>0.005</v>
      </c>
      <c r="I12" s="124">
        <v>0.002</v>
      </c>
      <c r="J12" s="124">
        <v>0.006</v>
      </c>
      <c r="K12" s="30"/>
    </row>
    <row r="13" spans="1:11" s="22" customFormat="1" ht="11.25" customHeight="1">
      <c r="A13" s="34" t="s">
        <v>11</v>
      </c>
      <c r="B13" s="35"/>
      <c r="C13" s="36">
        <v>101</v>
      </c>
      <c r="D13" s="36">
        <v>100</v>
      </c>
      <c r="E13" s="36">
        <v>101</v>
      </c>
      <c r="F13" s="37">
        <v>101</v>
      </c>
      <c r="G13" s="38"/>
      <c r="H13" s="125">
        <v>0.269</v>
      </c>
      <c r="I13" s="126">
        <v>0.209</v>
      </c>
      <c r="J13" s="126">
        <v>0.48500000000000004</v>
      </c>
      <c r="K13" s="39">
        <v>232.0574162679426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533</v>
      </c>
      <c r="D24" s="36">
        <v>402</v>
      </c>
      <c r="E24" s="36">
        <v>400</v>
      </c>
      <c r="F24" s="37">
        <v>99.50248756218906</v>
      </c>
      <c r="G24" s="38"/>
      <c r="H24" s="125">
        <v>1.37</v>
      </c>
      <c r="I24" s="126">
        <v>1.193</v>
      </c>
      <c r="J24" s="126">
        <v>0.92</v>
      </c>
      <c r="K24" s="39">
        <v>77.116512992456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10</v>
      </c>
      <c r="D26" s="36">
        <v>10</v>
      </c>
      <c r="E26" s="36">
        <v>10</v>
      </c>
      <c r="F26" s="37">
        <v>100</v>
      </c>
      <c r="G26" s="38"/>
      <c r="H26" s="125">
        <v>0.047</v>
      </c>
      <c r="I26" s="126">
        <v>0.04</v>
      </c>
      <c r="J26" s="126">
        <v>0.03</v>
      </c>
      <c r="K26" s="39">
        <v>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1901</v>
      </c>
      <c r="D28" s="28">
        <v>2612</v>
      </c>
      <c r="E28" s="28">
        <v>2500</v>
      </c>
      <c r="F28" s="29"/>
      <c r="G28" s="29"/>
      <c r="H28" s="124">
        <v>5.739</v>
      </c>
      <c r="I28" s="124">
        <v>8</v>
      </c>
      <c r="J28" s="124">
        <v>7.5</v>
      </c>
      <c r="K28" s="30"/>
    </row>
    <row r="29" spans="1:11" s="31" customFormat="1" ht="11.25" customHeight="1">
      <c r="A29" s="33" t="s">
        <v>21</v>
      </c>
      <c r="B29" s="27"/>
      <c r="C29" s="28">
        <v>1129</v>
      </c>
      <c r="D29" s="28">
        <v>968</v>
      </c>
      <c r="E29" s="28">
        <v>870</v>
      </c>
      <c r="F29" s="29"/>
      <c r="G29" s="29"/>
      <c r="H29" s="124">
        <v>1.828</v>
      </c>
      <c r="I29" s="124">
        <v>1.1</v>
      </c>
      <c r="J29" s="124">
        <v>0.86</v>
      </c>
      <c r="K29" s="30"/>
    </row>
    <row r="30" spans="1:11" s="31" customFormat="1" ht="11.25" customHeight="1">
      <c r="A30" s="33" t="s">
        <v>22</v>
      </c>
      <c r="B30" s="27"/>
      <c r="C30" s="28">
        <v>66336</v>
      </c>
      <c r="D30" s="28">
        <v>62512</v>
      </c>
      <c r="E30" s="28">
        <v>61350</v>
      </c>
      <c r="F30" s="29"/>
      <c r="G30" s="29"/>
      <c r="H30" s="124">
        <v>197.256</v>
      </c>
      <c r="I30" s="124">
        <v>148.518</v>
      </c>
      <c r="J30" s="124">
        <v>126</v>
      </c>
      <c r="K30" s="30"/>
    </row>
    <row r="31" spans="1:11" s="22" customFormat="1" ht="11.25" customHeight="1">
      <c r="A31" s="40" t="s">
        <v>23</v>
      </c>
      <c r="B31" s="35"/>
      <c r="C31" s="36">
        <v>69366</v>
      </c>
      <c r="D31" s="36">
        <v>66092</v>
      </c>
      <c r="E31" s="36">
        <v>64720</v>
      </c>
      <c r="F31" s="37">
        <v>97.92410579192641</v>
      </c>
      <c r="G31" s="38"/>
      <c r="H31" s="125">
        <v>204.823</v>
      </c>
      <c r="I31" s="126">
        <v>157.618</v>
      </c>
      <c r="J31" s="126">
        <v>134.36</v>
      </c>
      <c r="K31" s="39">
        <v>85.24407110862974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26</v>
      </c>
      <c r="D33" s="28">
        <v>50</v>
      </c>
      <c r="E33" s="28">
        <v>50</v>
      </c>
      <c r="F33" s="29"/>
      <c r="G33" s="29"/>
      <c r="H33" s="124">
        <v>0.13</v>
      </c>
      <c r="I33" s="124">
        <v>0.081</v>
      </c>
      <c r="J33" s="124">
        <v>0.03</v>
      </c>
      <c r="K33" s="30"/>
    </row>
    <row r="34" spans="1:11" s="31" customFormat="1" ht="11.25" customHeight="1">
      <c r="A34" s="33" t="s">
        <v>25</v>
      </c>
      <c r="B34" s="27"/>
      <c r="C34" s="28">
        <v>43</v>
      </c>
      <c r="D34" s="28">
        <v>26</v>
      </c>
      <c r="E34" s="28">
        <v>30</v>
      </c>
      <c r="F34" s="29"/>
      <c r="G34" s="29"/>
      <c r="H34" s="124">
        <v>0.134</v>
      </c>
      <c r="I34" s="124">
        <v>0.08</v>
      </c>
      <c r="J34" s="124">
        <v>0.05</v>
      </c>
      <c r="K34" s="30"/>
    </row>
    <row r="35" spans="1:11" s="31" customFormat="1" ht="11.25" customHeight="1">
      <c r="A35" s="33" t="s">
        <v>26</v>
      </c>
      <c r="B35" s="27"/>
      <c r="C35" s="28">
        <v>217</v>
      </c>
      <c r="D35" s="28">
        <v>217</v>
      </c>
      <c r="E35" s="28">
        <v>35</v>
      </c>
      <c r="F35" s="29"/>
      <c r="G35" s="29"/>
      <c r="H35" s="124">
        <v>0.969</v>
      </c>
      <c r="I35" s="124">
        <v>0.3</v>
      </c>
      <c r="J35" s="124">
        <v>0.08</v>
      </c>
      <c r="K35" s="30"/>
    </row>
    <row r="36" spans="1:11" s="31" customFormat="1" ht="11.25" customHeight="1">
      <c r="A36" s="33" t="s">
        <v>27</v>
      </c>
      <c r="B36" s="27"/>
      <c r="C36" s="28">
        <v>14</v>
      </c>
      <c r="D36" s="28">
        <v>14</v>
      </c>
      <c r="E36" s="28">
        <v>78</v>
      </c>
      <c r="F36" s="29"/>
      <c r="G36" s="29"/>
      <c r="H36" s="124">
        <v>0.037</v>
      </c>
      <c r="I36" s="124">
        <v>0.15</v>
      </c>
      <c r="J36" s="124">
        <v>0.009</v>
      </c>
      <c r="K36" s="30"/>
    </row>
    <row r="37" spans="1:11" s="22" customFormat="1" ht="11.25" customHeight="1">
      <c r="A37" s="34" t="s">
        <v>28</v>
      </c>
      <c r="B37" s="35"/>
      <c r="C37" s="36">
        <v>300</v>
      </c>
      <c r="D37" s="36">
        <v>307</v>
      </c>
      <c r="E37" s="36">
        <v>193</v>
      </c>
      <c r="F37" s="37">
        <v>62.86644951140065</v>
      </c>
      <c r="G37" s="38"/>
      <c r="H37" s="125">
        <v>1.27</v>
      </c>
      <c r="I37" s="126">
        <v>0.611</v>
      </c>
      <c r="J37" s="126">
        <v>0.169</v>
      </c>
      <c r="K37" s="39">
        <v>27.65957446808511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</v>
      </c>
      <c r="D39" s="36">
        <v>1</v>
      </c>
      <c r="E39" s="36">
        <v>20</v>
      </c>
      <c r="F39" s="37">
        <v>2000</v>
      </c>
      <c r="G39" s="38"/>
      <c r="H39" s="125">
        <v>0.002</v>
      </c>
      <c r="I39" s="126">
        <v>0.002</v>
      </c>
      <c r="J39" s="126">
        <v>0.03</v>
      </c>
      <c r="K39" s="39">
        <v>1500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7</v>
      </c>
      <c r="D41" s="28">
        <v>29</v>
      </c>
      <c r="E41" s="28">
        <v>20</v>
      </c>
      <c r="F41" s="29"/>
      <c r="G41" s="29"/>
      <c r="H41" s="124">
        <v>0.021</v>
      </c>
      <c r="I41" s="124">
        <v>0.035</v>
      </c>
      <c r="J41" s="124">
        <v>0.015</v>
      </c>
      <c r="K41" s="30"/>
    </row>
    <row r="42" spans="1:11" s="31" customFormat="1" ht="11.25" customHeight="1">
      <c r="A42" s="33" t="s">
        <v>31</v>
      </c>
      <c r="B42" s="27"/>
      <c r="C42" s="28">
        <v>387</v>
      </c>
      <c r="D42" s="28">
        <v>462</v>
      </c>
      <c r="E42" s="28">
        <v>383</v>
      </c>
      <c r="F42" s="29"/>
      <c r="G42" s="29"/>
      <c r="H42" s="124">
        <v>1.643</v>
      </c>
      <c r="I42" s="124">
        <v>1.565</v>
      </c>
      <c r="J42" s="124">
        <v>1.159</v>
      </c>
      <c r="K42" s="30"/>
    </row>
    <row r="43" spans="1:11" s="31" customFormat="1" ht="11.25" customHeight="1">
      <c r="A43" s="33" t="s">
        <v>32</v>
      </c>
      <c r="B43" s="27"/>
      <c r="C43" s="28">
        <v>44</v>
      </c>
      <c r="D43" s="28">
        <v>42</v>
      </c>
      <c r="E43" s="28">
        <v>40</v>
      </c>
      <c r="F43" s="29"/>
      <c r="G43" s="29"/>
      <c r="H43" s="124">
        <v>0.256</v>
      </c>
      <c r="I43" s="124">
        <v>0.198</v>
      </c>
      <c r="J43" s="124">
        <v>0.197</v>
      </c>
      <c r="K43" s="30"/>
    </row>
    <row r="44" spans="1:11" s="31" customFormat="1" ht="11.25" customHeight="1">
      <c r="A44" s="33" t="s">
        <v>33</v>
      </c>
      <c r="B44" s="27"/>
      <c r="C44" s="28">
        <v>177</v>
      </c>
      <c r="D44" s="28">
        <v>158</v>
      </c>
      <c r="E44" s="28">
        <v>145</v>
      </c>
      <c r="F44" s="29"/>
      <c r="G44" s="29"/>
      <c r="H44" s="124">
        <v>0.601</v>
      </c>
      <c r="I44" s="124">
        <v>0.523</v>
      </c>
      <c r="J44" s="124">
        <v>0.366</v>
      </c>
      <c r="K44" s="30"/>
    </row>
    <row r="45" spans="1:11" s="31" customFormat="1" ht="11.25" customHeight="1">
      <c r="A45" s="33" t="s">
        <v>34</v>
      </c>
      <c r="B45" s="27"/>
      <c r="C45" s="28">
        <v>40</v>
      </c>
      <c r="D45" s="28">
        <v>40</v>
      </c>
      <c r="E45" s="28">
        <v>40</v>
      </c>
      <c r="F45" s="29"/>
      <c r="G45" s="29"/>
      <c r="H45" s="124">
        <v>0.179</v>
      </c>
      <c r="I45" s="124">
        <v>0.161</v>
      </c>
      <c r="J45" s="124">
        <v>0.165</v>
      </c>
      <c r="K45" s="30"/>
    </row>
    <row r="46" spans="1:11" s="31" customFormat="1" ht="11.25" customHeight="1">
      <c r="A46" s="33" t="s">
        <v>35</v>
      </c>
      <c r="B46" s="27"/>
      <c r="C46" s="28">
        <v>98</v>
      </c>
      <c r="D46" s="28">
        <v>70</v>
      </c>
      <c r="E46" s="28">
        <v>70</v>
      </c>
      <c r="F46" s="29"/>
      <c r="G46" s="29"/>
      <c r="H46" s="124">
        <v>0.317</v>
      </c>
      <c r="I46" s="124">
        <v>0.167</v>
      </c>
      <c r="J46" s="124">
        <v>0.146</v>
      </c>
      <c r="K46" s="30"/>
    </row>
    <row r="47" spans="1:11" s="31" customFormat="1" ht="11.25" customHeight="1">
      <c r="A47" s="33" t="s">
        <v>36</v>
      </c>
      <c r="B47" s="27"/>
      <c r="C47" s="28">
        <v>2</v>
      </c>
      <c r="D47" s="28">
        <v>16</v>
      </c>
      <c r="E47" s="28">
        <v>10</v>
      </c>
      <c r="F47" s="29"/>
      <c r="G47" s="29"/>
      <c r="H47" s="124">
        <v>0.006</v>
      </c>
      <c r="I47" s="124">
        <v>0.051</v>
      </c>
      <c r="J47" s="124">
        <v>0.023</v>
      </c>
      <c r="K47" s="30"/>
    </row>
    <row r="48" spans="1:11" s="31" customFormat="1" ht="11.25" customHeight="1">
      <c r="A48" s="33" t="s">
        <v>37</v>
      </c>
      <c r="B48" s="27"/>
      <c r="C48" s="28">
        <v>601</v>
      </c>
      <c r="D48" s="28">
        <v>562</v>
      </c>
      <c r="E48" s="28">
        <v>562</v>
      </c>
      <c r="F48" s="29"/>
      <c r="G48" s="29"/>
      <c r="H48" s="124">
        <v>2.751</v>
      </c>
      <c r="I48" s="124">
        <v>2.263</v>
      </c>
      <c r="J48" s="124">
        <v>2.109</v>
      </c>
      <c r="K48" s="30"/>
    </row>
    <row r="49" spans="1:11" s="31" customFormat="1" ht="11.25" customHeight="1">
      <c r="A49" s="33" t="s">
        <v>38</v>
      </c>
      <c r="B49" s="27"/>
      <c r="C49" s="28">
        <v>94</v>
      </c>
      <c r="D49" s="28">
        <v>87</v>
      </c>
      <c r="E49" s="28">
        <v>87</v>
      </c>
      <c r="F49" s="29"/>
      <c r="G49" s="29"/>
      <c r="H49" s="124">
        <v>0.371</v>
      </c>
      <c r="I49" s="124">
        <v>0.214</v>
      </c>
      <c r="J49" s="124">
        <v>0.215</v>
      </c>
      <c r="K49" s="30"/>
    </row>
    <row r="50" spans="1:11" s="22" customFormat="1" ht="11.25" customHeight="1">
      <c r="A50" s="40" t="s">
        <v>39</v>
      </c>
      <c r="B50" s="35"/>
      <c r="C50" s="36">
        <v>1450</v>
      </c>
      <c r="D50" s="36">
        <v>1466</v>
      </c>
      <c r="E50" s="36">
        <v>1357</v>
      </c>
      <c r="F50" s="37">
        <v>92.56480218281037</v>
      </c>
      <c r="G50" s="38"/>
      <c r="H50" s="125">
        <v>6.145</v>
      </c>
      <c r="I50" s="126">
        <v>5.177</v>
      </c>
      <c r="J50" s="126">
        <v>4.395</v>
      </c>
      <c r="K50" s="39">
        <v>84.89472667568089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290</v>
      </c>
      <c r="D52" s="36">
        <v>225</v>
      </c>
      <c r="E52" s="36">
        <v>205</v>
      </c>
      <c r="F52" s="37">
        <v>91.11111111111111</v>
      </c>
      <c r="G52" s="38"/>
      <c r="H52" s="125">
        <v>0.929</v>
      </c>
      <c r="I52" s="126">
        <v>0.571</v>
      </c>
      <c r="J52" s="126">
        <v>0.35</v>
      </c>
      <c r="K52" s="39">
        <v>61.29597197898424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1222</v>
      </c>
      <c r="D54" s="28">
        <v>3629</v>
      </c>
      <c r="E54" s="28">
        <v>3650</v>
      </c>
      <c r="F54" s="29"/>
      <c r="G54" s="29"/>
      <c r="H54" s="124">
        <v>8.969</v>
      </c>
      <c r="I54" s="124">
        <v>24.043</v>
      </c>
      <c r="J54" s="124">
        <v>23.195</v>
      </c>
      <c r="K54" s="30"/>
    </row>
    <row r="55" spans="1:11" s="31" customFormat="1" ht="11.25" customHeight="1">
      <c r="A55" s="33" t="s">
        <v>42</v>
      </c>
      <c r="B55" s="27"/>
      <c r="C55" s="28">
        <v>195</v>
      </c>
      <c r="D55" s="28">
        <v>489</v>
      </c>
      <c r="E55" s="28">
        <v>489</v>
      </c>
      <c r="F55" s="29"/>
      <c r="G55" s="29"/>
      <c r="H55" s="124">
        <v>0.647</v>
      </c>
      <c r="I55" s="124">
        <v>1.956</v>
      </c>
      <c r="J55" s="124">
        <v>1.956</v>
      </c>
      <c r="K55" s="30"/>
    </row>
    <row r="56" spans="1:11" s="31" customFormat="1" ht="11.25" customHeight="1">
      <c r="A56" s="33" t="s">
        <v>43</v>
      </c>
      <c r="B56" s="27"/>
      <c r="C56" s="28">
        <v>483</v>
      </c>
      <c r="D56" s="28">
        <v>827</v>
      </c>
      <c r="E56" s="28">
        <v>600</v>
      </c>
      <c r="F56" s="29"/>
      <c r="G56" s="29"/>
      <c r="H56" s="124">
        <v>1.549</v>
      </c>
      <c r="I56" s="124">
        <v>1.18</v>
      </c>
      <c r="J56" s="124">
        <v>0.475</v>
      </c>
      <c r="K56" s="30"/>
    </row>
    <row r="57" spans="1:11" s="31" customFormat="1" ht="11.25" customHeight="1">
      <c r="A57" s="33" t="s">
        <v>44</v>
      </c>
      <c r="B57" s="27"/>
      <c r="C57" s="28">
        <v>207</v>
      </c>
      <c r="D57" s="28">
        <v>207</v>
      </c>
      <c r="E57" s="28">
        <v>299</v>
      </c>
      <c r="F57" s="29"/>
      <c r="G57" s="29"/>
      <c r="H57" s="124">
        <v>0.346</v>
      </c>
      <c r="I57" s="124">
        <v>0.821</v>
      </c>
      <c r="J57" s="124">
        <v>0.82</v>
      </c>
      <c r="K57" s="30"/>
    </row>
    <row r="58" spans="1:11" s="31" customFormat="1" ht="11.25" customHeight="1">
      <c r="A58" s="33" t="s">
        <v>45</v>
      </c>
      <c r="B58" s="27"/>
      <c r="C58" s="28">
        <v>1418</v>
      </c>
      <c r="D58" s="28">
        <v>1438</v>
      </c>
      <c r="E58" s="28">
        <v>1350</v>
      </c>
      <c r="F58" s="29"/>
      <c r="G58" s="29"/>
      <c r="H58" s="124">
        <v>3.44</v>
      </c>
      <c r="I58" s="124">
        <v>3.385</v>
      </c>
      <c r="J58" s="124">
        <v>1.81</v>
      </c>
      <c r="K58" s="30"/>
    </row>
    <row r="59" spans="1:11" s="22" customFormat="1" ht="11.25" customHeight="1">
      <c r="A59" s="34" t="s">
        <v>46</v>
      </c>
      <c r="B59" s="35"/>
      <c r="C59" s="36">
        <v>3525</v>
      </c>
      <c r="D59" s="36">
        <v>6590</v>
      </c>
      <c r="E59" s="36">
        <v>6388</v>
      </c>
      <c r="F59" s="37">
        <v>96.93474962063733</v>
      </c>
      <c r="G59" s="38"/>
      <c r="H59" s="125">
        <v>14.950999999999999</v>
      </c>
      <c r="I59" s="126">
        <v>31.384999999999998</v>
      </c>
      <c r="J59" s="126">
        <v>28.256</v>
      </c>
      <c r="K59" s="39">
        <v>90.03026923689661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78</v>
      </c>
      <c r="D61" s="28">
        <v>121</v>
      </c>
      <c r="E61" s="28">
        <v>113</v>
      </c>
      <c r="F61" s="29"/>
      <c r="G61" s="29"/>
      <c r="H61" s="124">
        <v>0.439</v>
      </c>
      <c r="I61" s="124">
        <v>0.371</v>
      </c>
      <c r="J61" s="124">
        <v>0.334</v>
      </c>
      <c r="K61" s="30"/>
    </row>
    <row r="62" spans="1:11" s="31" customFormat="1" ht="11.25" customHeight="1">
      <c r="A62" s="33" t="s">
        <v>48</v>
      </c>
      <c r="B62" s="27"/>
      <c r="C62" s="28">
        <v>17</v>
      </c>
      <c r="D62" s="28">
        <v>17</v>
      </c>
      <c r="E62" s="28">
        <v>21</v>
      </c>
      <c r="F62" s="29"/>
      <c r="G62" s="29"/>
      <c r="H62" s="124">
        <v>0.039</v>
      </c>
      <c r="I62" s="124">
        <v>0.03</v>
      </c>
      <c r="J62" s="124">
        <v>0.025</v>
      </c>
      <c r="K62" s="30"/>
    </row>
    <row r="63" spans="1:11" s="31" customFormat="1" ht="11.25" customHeight="1">
      <c r="A63" s="33" t="s">
        <v>49</v>
      </c>
      <c r="B63" s="27"/>
      <c r="C63" s="28">
        <v>131</v>
      </c>
      <c r="D63" s="28">
        <v>131</v>
      </c>
      <c r="E63" s="28">
        <v>158</v>
      </c>
      <c r="F63" s="29"/>
      <c r="G63" s="29"/>
      <c r="H63" s="124">
        <v>0.422</v>
      </c>
      <c r="I63" s="124">
        <v>0.263</v>
      </c>
      <c r="J63" s="124">
        <v>0.065</v>
      </c>
      <c r="K63" s="30"/>
    </row>
    <row r="64" spans="1:11" s="22" customFormat="1" ht="11.25" customHeight="1">
      <c r="A64" s="34" t="s">
        <v>50</v>
      </c>
      <c r="B64" s="35"/>
      <c r="C64" s="36">
        <v>226</v>
      </c>
      <c r="D64" s="36">
        <v>269</v>
      </c>
      <c r="E64" s="36">
        <v>292</v>
      </c>
      <c r="F64" s="37">
        <v>108.55018587360595</v>
      </c>
      <c r="G64" s="38"/>
      <c r="H64" s="125">
        <v>0.8999999999999999</v>
      </c>
      <c r="I64" s="126">
        <v>0.664</v>
      </c>
      <c r="J64" s="126">
        <v>0.42400000000000004</v>
      </c>
      <c r="K64" s="39">
        <v>63.85542168674699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356</v>
      </c>
      <c r="D66" s="36">
        <v>359.56</v>
      </c>
      <c r="E66" s="36">
        <v>370</v>
      </c>
      <c r="F66" s="37">
        <v>102.90354878184448</v>
      </c>
      <c r="G66" s="38"/>
      <c r="H66" s="125">
        <v>0.434</v>
      </c>
      <c r="I66" s="126">
        <v>0.503</v>
      </c>
      <c r="J66" s="126">
        <v>0.15</v>
      </c>
      <c r="K66" s="39">
        <v>29.821073558648113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5532</v>
      </c>
      <c r="D68" s="28">
        <v>5100</v>
      </c>
      <c r="E68" s="28">
        <v>3800</v>
      </c>
      <c r="F68" s="29"/>
      <c r="G68" s="29"/>
      <c r="H68" s="124">
        <v>16.92</v>
      </c>
      <c r="I68" s="124">
        <v>13</v>
      </c>
      <c r="J68" s="124">
        <v>5.2</v>
      </c>
      <c r="K68" s="30"/>
    </row>
    <row r="69" spans="1:11" s="31" customFormat="1" ht="11.25" customHeight="1">
      <c r="A69" s="33" t="s">
        <v>53</v>
      </c>
      <c r="B69" s="27"/>
      <c r="C69" s="28">
        <v>224</v>
      </c>
      <c r="D69" s="28">
        <v>140</v>
      </c>
      <c r="E69" s="28">
        <v>200</v>
      </c>
      <c r="F69" s="29"/>
      <c r="G69" s="29"/>
      <c r="H69" s="124">
        <v>0.566</v>
      </c>
      <c r="I69" s="124">
        <v>0.3</v>
      </c>
      <c r="J69" s="124">
        <v>0.25</v>
      </c>
      <c r="K69" s="30"/>
    </row>
    <row r="70" spans="1:11" s="22" customFormat="1" ht="11.25" customHeight="1">
      <c r="A70" s="34" t="s">
        <v>54</v>
      </c>
      <c r="B70" s="35"/>
      <c r="C70" s="36">
        <v>5756</v>
      </c>
      <c r="D70" s="36">
        <v>5240</v>
      </c>
      <c r="E70" s="36">
        <v>4000</v>
      </c>
      <c r="F70" s="37">
        <v>76.33587786259542</v>
      </c>
      <c r="G70" s="38"/>
      <c r="H70" s="125">
        <v>17.486</v>
      </c>
      <c r="I70" s="126">
        <v>13.3</v>
      </c>
      <c r="J70" s="126">
        <v>5.45</v>
      </c>
      <c r="K70" s="39">
        <v>40.97744360902255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92</v>
      </c>
      <c r="D72" s="28">
        <v>142</v>
      </c>
      <c r="E72" s="28">
        <v>142</v>
      </c>
      <c r="F72" s="29"/>
      <c r="G72" s="29"/>
      <c r="H72" s="124">
        <v>0.111</v>
      </c>
      <c r="I72" s="124">
        <v>0.145</v>
      </c>
      <c r="J72" s="124">
        <v>0.145</v>
      </c>
      <c r="K72" s="30"/>
    </row>
    <row r="73" spans="1:11" s="31" customFormat="1" ht="11.25" customHeight="1">
      <c r="A73" s="33" t="s">
        <v>56</v>
      </c>
      <c r="B73" s="27"/>
      <c r="C73" s="28">
        <v>39650</v>
      </c>
      <c r="D73" s="28">
        <v>45495</v>
      </c>
      <c r="E73" s="28">
        <v>42004</v>
      </c>
      <c r="F73" s="29"/>
      <c r="G73" s="29"/>
      <c r="H73" s="124">
        <v>115.769</v>
      </c>
      <c r="I73" s="124">
        <v>111.463</v>
      </c>
      <c r="J73" s="124">
        <v>98.2</v>
      </c>
      <c r="K73" s="30"/>
    </row>
    <row r="74" spans="1:11" s="31" customFormat="1" ht="11.25" customHeight="1">
      <c r="A74" s="33" t="s">
        <v>57</v>
      </c>
      <c r="B74" s="27"/>
      <c r="C74" s="28">
        <v>37966</v>
      </c>
      <c r="D74" s="28">
        <v>41248</v>
      </c>
      <c r="E74" s="28">
        <v>41000</v>
      </c>
      <c r="F74" s="29"/>
      <c r="G74" s="29"/>
      <c r="H74" s="124">
        <v>100.096</v>
      </c>
      <c r="I74" s="124">
        <v>97.218</v>
      </c>
      <c r="J74" s="124">
        <v>80.924</v>
      </c>
      <c r="K74" s="30"/>
    </row>
    <row r="75" spans="1:11" s="31" customFormat="1" ht="11.25" customHeight="1">
      <c r="A75" s="33" t="s">
        <v>58</v>
      </c>
      <c r="B75" s="27"/>
      <c r="C75" s="28">
        <v>2147</v>
      </c>
      <c r="D75" s="28">
        <v>2147</v>
      </c>
      <c r="E75" s="28">
        <v>2190</v>
      </c>
      <c r="F75" s="29"/>
      <c r="G75" s="29"/>
      <c r="H75" s="124">
        <v>5.291</v>
      </c>
      <c r="I75" s="124">
        <v>5.507</v>
      </c>
      <c r="J75" s="124">
        <v>4.927</v>
      </c>
      <c r="K75" s="30"/>
    </row>
    <row r="76" spans="1:11" s="31" customFormat="1" ht="11.25" customHeight="1">
      <c r="A76" s="33" t="s">
        <v>59</v>
      </c>
      <c r="B76" s="27"/>
      <c r="C76" s="28">
        <v>8985</v>
      </c>
      <c r="D76" s="28">
        <v>9750</v>
      </c>
      <c r="E76" s="28">
        <v>9750</v>
      </c>
      <c r="F76" s="29"/>
      <c r="G76" s="29"/>
      <c r="H76" s="124">
        <v>34.134</v>
      </c>
      <c r="I76" s="124">
        <v>28.763</v>
      </c>
      <c r="J76" s="124">
        <v>28.2</v>
      </c>
      <c r="K76" s="30"/>
    </row>
    <row r="77" spans="1:11" s="31" customFormat="1" ht="11.25" customHeight="1">
      <c r="A77" s="33" t="s">
        <v>60</v>
      </c>
      <c r="B77" s="27"/>
      <c r="C77" s="28">
        <v>4690</v>
      </c>
      <c r="D77" s="28">
        <v>5120</v>
      </c>
      <c r="E77" s="28">
        <v>5112</v>
      </c>
      <c r="F77" s="29"/>
      <c r="G77" s="29"/>
      <c r="H77" s="124">
        <v>11.004</v>
      </c>
      <c r="I77" s="124">
        <v>12.074</v>
      </c>
      <c r="J77" s="124">
        <v>7.23</v>
      </c>
      <c r="K77" s="30"/>
    </row>
    <row r="78" spans="1:11" s="31" customFormat="1" ht="11.25" customHeight="1">
      <c r="A78" s="33" t="s">
        <v>61</v>
      </c>
      <c r="B78" s="27"/>
      <c r="C78" s="28">
        <v>10943</v>
      </c>
      <c r="D78" s="28">
        <v>12657</v>
      </c>
      <c r="E78" s="28">
        <v>12000</v>
      </c>
      <c r="F78" s="29"/>
      <c r="G78" s="29"/>
      <c r="H78" s="124">
        <v>27.816</v>
      </c>
      <c r="I78" s="124">
        <v>26.7</v>
      </c>
      <c r="J78" s="124">
        <v>16.134</v>
      </c>
      <c r="K78" s="30"/>
    </row>
    <row r="79" spans="1:11" s="31" customFormat="1" ht="11.25" customHeight="1">
      <c r="A79" s="33" t="s">
        <v>62</v>
      </c>
      <c r="B79" s="27"/>
      <c r="C79" s="28">
        <v>72670</v>
      </c>
      <c r="D79" s="28">
        <v>79850</v>
      </c>
      <c r="E79" s="28">
        <v>79850</v>
      </c>
      <c r="F79" s="29"/>
      <c r="G79" s="29"/>
      <c r="H79" s="124">
        <v>227.559</v>
      </c>
      <c r="I79" s="124">
        <v>135.745</v>
      </c>
      <c r="J79" s="124">
        <v>95.82</v>
      </c>
      <c r="K79" s="30"/>
    </row>
    <row r="80" spans="1:11" s="22" customFormat="1" ht="11.25" customHeight="1">
      <c r="A80" s="40" t="s">
        <v>63</v>
      </c>
      <c r="B80" s="35"/>
      <c r="C80" s="36">
        <v>177143</v>
      </c>
      <c r="D80" s="36">
        <v>196409</v>
      </c>
      <c r="E80" s="36">
        <v>192048</v>
      </c>
      <c r="F80" s="37">
        <v>97.77963331619223</v>
      </c>
      <c r="G80" s="38"/>
      <c r="H80" s="125">
        <v>521.78</v>
      </c>
      <c r="I80" s="126">
        <v>417.615</v>
      </c>
      <c r="J80" s="126">
        <v>331.58</v>
      </c>
      <c r="K80" s="39">
        <v>79.39848903894736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259057</v>
      </c>
      <c r="D87" s="47">
        <v>277470.56</v>
      </c>
      <c r="E87" s="47">
        <v>270104</v>
      </c>
      <c r="F87" s="48">
        <v>97.3451021254291</v>
      </c>
      <c r="G87" s="38"/>
      <c r="H87" s="130">
        <v>770.406</v>
      </c>
      <c r="I87" s="131">
        <v>628.8879999999999</v>
      </c>
      <c r="J87" s="131">
        <v>506.59900000000005</v>
      </c>
      <c r="K87" s="48">
        <v>80.55472516568929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>
        <v>1</v>
      </c>
      <c r="E10" s="28"/>
      <c r="F10" s="29"/>
      <c r="G10" s="29"/>
      <c r="H10" s="124"/>
      <c r="I10" s="124">
        <v>0.07</v>
      </c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>
        <v>1</v>
      </c>
      <c r="E13" s="36"/>
      <c r="F13" s="37"/>
      <c r="G13" s="38"/>
      <c r="H13" s="125"/>
      <c r="I13" s="126">
        <v>0.07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3</v>
      </c>
      <c r="D15" s="36">
        <v>1</v>
      </c>
      <c r="E15" s="36">
        <v>1</v>
      </c>
      <c r="F15" s="37">
        <v>100</v>
      </c>
      <c r="G15" s="38"/>
      <c r="H15" s="125">
        <v>0.03</v>
      </c>
      <c r="I15" s="126">
        <v>0.01</v>
      </c>
      <c r="J15" s="126">
        <v>0.01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4">
        <v>0.024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/>
      <c r="E22" s="36"/>
      <c r="F22" s="37"/>
      <c r="G22" s="38"/>
      <c r="H22" s="125">
        <v>0.024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52</v>
      </c>
      <c r="D24" s="36">
        <v>30</v>
      </c>
      <c r="E24" s="36">
        <v>32</v>
      </c>
      <c r="F24" s="37">
        <v>106.66666666666667</v>
      </c>
      <c r="G24" s="38"/>
      <c r="H24" s="125">
        <v>2.279</v>
      </c>
      <c r="I24" s="126">
        <v>1.26</v>
      </c>
      <c r="J24" s="126">
        <v>1.632</v>
      </c>
      <c r="K24" s="39">
        <v>129.52380952380952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18</v>
      </c>
      <c r="D26" s="36">
        <v>8</v>
      </c>
      <c r="E26" s="36">
        <v>5</v>
      </c>
      <c r="F26" s="37">
        <v>62.5</v>
      </c>
      <c r="G26" s="38"/>
      <c r="H26" s="125">
        <v>0.756</v>
      </c>
      <c r="I26" s="126">
        <v>0.3</v>
      </c>
      <c r="J26" s="126">
        <v>0.25</v>
      </c>
      <c r="K26" s="39">
        <v>83.33333333333334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>
        <v>2</v>
      </c>
      <c r="E28" s="28">
        <v>1</v>
      </c>
      <c r="F28" s="29"/>
      <c r="G28" s="29"/>
      <c r="H28" s="124"/>
      <c r="I28" s="124">
        <v>0.075</v>
      </c>
      <c r="J28" s="124">
        <v>0.036</v>
      </c>
      <c r="K28" s="30"/>
    </row>
    <row r="29" spans="1:11" s="31" customFormat="1" ht="11.25" customHeight="1">
      <c r="A29" s="33" t="s">
        <v>21</v>
      </c>
      <c r="B29" s="27"/>
      <c r="C29" s="28"/>
      <c r="D29" s="28">
        <v>2</v>
      </c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22</v>
      </c>
      <c r="D30" s="28">
        <v>17</v>
      </c>
      <c r="E30" s="28">
        <v>15</v>
      </c>
      <c r="F30" s="29"/>
      <c r="G30" s="29"/>
      <c r="H30" s="124">
        <v>0.832</v>
      </c>
      <c r="I30" s="124">
        <v>0.653</v>
      </c>
      <c r="J30" s="124">
        <v>0.525</v>
      </c>
      <c r="K30" s="30"/>
    </row>
    <row r="31" spans="1:11" s="22" customFormat="1" ht="11.25" customHeight="1">
      <c r="A31" s="40" t="s">
        <v>23</v>
      </c>
      <c r="B31" s="35"/>
      <c r="C31" s="36">
        <v>22</v>
      </c>
      <c r="D31" s="36">
        <v>21</v>
      </c>
      <c r="E31" s="36">
        <v>16</v>
      </c>
      <c r="F31" s="37">
        <v>76.19047619047619</v>
      </c>
      <c r="G31" s="38"/>
      <c r="H31" s="125">
        <v>0.832</v>
      </c>
      <c r="I31" s="126">
        <v>0.728</v>
      </c>
      <c r="J31" s="126">
        <v>0.561</v>
      </c>
      <c r="K31" s="39">
        <v>77.06043956043958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46</v>
      </c>
      <c r="D33" s="28">
        <v>33</v>
      </c>
      <c r="E33" s="28">
        <v>30</v>
      </c>
      <c r="F33" s="29"/>
      <c r="G33" s="29"/>
      <c r="H33" s="124">
        <v>1.367</v>
      </c>
      <c r="I33" s="124">
        <v>1.015</v>
      </c>
      <c r="J33" s="124">
        <v>0.935</v>
      </c>
      <c r="K33" s="30"/>
    </row>
    <row r="34" spans="1:11" s="31" customFormat="1" ht="11.25" customHeight="1">
      <c r="A34" s="33" t="s">
        <v>25</v>
      </c>
      <c r="B34" s="27"/>
      <c r="C34" s="28">
        <v>35</v>
      </c>
      <c r="D34" s="28">
        <v>35</v>
      </c>
      <c r="E34" s="28">
        <v>29</v>
      </c>
      <c r="F34" s="29"/>
      <c r="G34" s="29"/>
      <c r="H34" s="124">
        <v>0.897</v>
      </c>
      <c r="I34" s="124">
        <v>0.016</v>
      </c>
      <c r="J34" s="124">
        <v>0.729</v>
      </c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20</v>
      </c>
      <c r="E35" s="28">
        <v>3</v>
      </c>
      <c r="F35" s="29"/>
      <c r="G35" s="29"/>
      <c r="H35" s="124">
        <v>0.205</v>
      </c>
      <c r="I35" s="124">
        <v>0.215</v>
      </c>
      <c r="J35" s="124">
        <v>0.042</v>
      </c>
      <c r="K35" s="30"/>
    </row>
    <row r="36" spans="1:11" s="31" customFormat="1" ht="11.25" customHeight="1">
      <c r="A36" s="33" t="s">
        <v>27</v>
      </c>
      <c r="B36" s="27"/>
      <c r="C36" s="28">
        <v>57</v>
      </c>
      <c r="D36" s="28">
        <v>57</v>
      </c>
      <c r="E36" s="28">
        <v>73</v>
      </c>
      <c r="F36" s="29"/>
      <c r="G36" s="29"/>
      <c r="H36" s="124">
        <v>1.403</v>
      </c>
      <c r="I36" s="124">
        <v>1.581</v>
      </c>
      <c r="J36" s="124">
        <v>1.808</v>
      </c>
      <c r="K36" s="30"/>
    </row>
    <row r="37" spans="1:11" s="22" customFormat="1" ht="11.25" customHeight="1">
      <c r="A37" s="34" t="s">
        <v>28</v>
      </c>
      <c r="B37" s="35"/>
      <c r="C37" s="36">
        <v>148</v>
      </c>
      <c r="D37" s="36">
        <v>145</v>
      </c>
      <c r="E37" s="36">
        <v>135</v>
      </c>
      <c r="F37" s="37">
        <v>93.10344827586206</v>
      </c>
      <c r="G37" s="38"/>
      <c r="H37" s="125">
        <v>3.8720000000000003</v>
      </c>
      <c r="I37" s="126">
        <v>2.827</v>
      </c>
      <c r="J37" s="126">
        <v>3.5140000000000002</v>
      </c>
      <c r="K37" s="39">
        <v>124.30137955429785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61</v>
      </c>
      <c r="D39" s="36">
        <v>60</v>
      </c>
      <c r="E39" s="36">
        <v>55</v>
      </c>
      <c r="F39" s="37">
        <v>91.66666666666667</v>
      </c>
      <c r="G39" s="38"/>
      <c r="H39" s="125">
        <v>1.427</v>
      </c>
      <c r="I39" s="126">
        <v>1.4</v>
      </c>
      <c r="J39" s="126">
        <v>1.3</v>
      </c>
      <c r="K39" s="39">
        <v>92.85714285714286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>
        <v>1</v>
      </c>
      <c r="F43" s="29"/>
      <c r="G43" s="29"/>
      <c r="H43" s="124">
        <v>0.021</v>
      </c>
      <c r="I43" s="124">
        <v>0.02</v>
      </c>
      <c r="J43" s="124">
        <v>0.012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>
        <v>1</v>
      </c>
      <c r="D50" s="36">
        <v>1</v>
      </c>
      <c r="E50" s="36">
        <v>1</v>
      </c>
      <c r="F50" s="37">
        <v>100</v>
      </c>
      <c r="G50" s="38"/>
      <c r="H50" s="125">
        <v>0.021</v>
      </c>
      <c r="I50" s="126">
        <v>0.02</v>
      </c>
      <c r="J50" s="126">
        <v>0.012</v>
      </c>
      <c r="K50" s="39">
        <v>60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1</v>
      </c>
      <c r="D52" s="36">
        <v>1</v>
      </c>
      <c r="E52" s="36">
        <v>2</v>
      </c>
      <c r="F52" s="37">
        <v>200</v>
      </c>
      <c r="G52" s="38"/>
      <c r="H52" s="125">
        <v>0.031</v>
      </c>
      <c r="I52" s="126">
        <v>0.03</v>
      </c>
      <c r="J52" s="126">
        <v>0.031</v>
      </c>
      <c r="K52" s="39">
        <v>103.33333333333334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26</v>
      </c>
      <c r="D54" s="28">
        <v>30</v>
      </c>
      <c r="E54" s="28">
        <v>30</v>
      </c>
      <c r="F54" s="29"/>
      <c r="G54" s="29"/>
      <c r="H54" s="124">
        <v>0.658</v>
      </c>
      <c r="I54" s="124">
        <v>0.75</v>
      </c>
      <c r="J54" s="124">
        <v>0.765</v>
      </c>
      <c r="K54" s="30"/>
    </row>
    <row r="55" spans="1:11" s="31" customFormat="1" ht="11.25" customHeight="1">
      <c r="A55" s="33" t="s">
        <v>42</v>
      </c>
      <c r="B55" s="27"/>
      <c r="C55" s="28">
        <v>42</v>
      </c>
      <c r="D55" s="28">
        <v>42</v>
      </c>
      <c r="E55" s="28">
        <v>37</v>
      </c>
      <c r="F55" s="29"/>
      <c r="G55" s="29"/>
      <c r="H55" s="124">
        <v>1.302</v>
      </c>
      <c r="I55" s="124">
        <v>1.302</v>
      </c>
      <c r="J55" s="124">
        <v>1.129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>
        <v>0.17</v>
      </c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2</v>
      </c>
      <c r="E58" s="28">
        <v>2</v>
      </c>
      <c r="F58" s="29"/>
      <c r="G58" s="29"/>
      <c r="H58" s="124">
        <v>0.044</v>
      </c>
      <c r="I58" s="124">
        <v>0.04</v>
      </c>
      <c r="J58" s="124">
        <v>0.03</v>
      </c>
      <c r="K58" s="30"/>
    </row>
    <row r="59" spans="1:11" s="22" customFormat="1" ht="11.25" customHeight="1">
      <c r="A59" s="34" t="s">
        <v>46</v>
      </c>
      <c r="B59" s="35"/>
      <c r="C59" s="36">
        <v>70</v>
      </c>
      <c r="D59" s="36">
        <v>74</v>
      </c>
      <c r="E59" s="36">
        <v>69</v>
      </c>
      <c r="F59" s="37">
        <v>93.24324324324324</v>
      </c>
      <c r="G59" s="38"/>
      <c r="H59" s="125">
        <v>2.004</v>
      </c>
      <c r="I59" s="126">
        <v>2.262</v>
      </c>
      <c r="J59" s="126">
        <v>1.9240000000000002</v>
      </c>
      <c r="K59" s="39">
        <v>85.05747126436782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57</v>
      </c>
      <c r="D61" s="28">
        <v>54</v>
      </c>
      <c r="E61" s="28">
        <v>53</v>
      </c>
      <c r="F61" s="29"/>
      <c r="G61" s="29"/>
      <c r="H61" s="124">
        <v>2.99</v>
      </c>
      <c r="I61" s="124">
        <v>2.397</v>
      </c>
      <c r="J61" s="124">
        <v>2.71</v>
      </c>
      <c r="K61" s="30"/>
    </row>
    <row r="62" spans="1:11" s="31" customFormat="1" ht="11.25" customHeight="1">
      <c r="A62" s="33" t="s">
        <v>48</v>
      </c>
      <c r="B62" s="27"/>
      <c r="C62" s="28">
        <v>71</v>
      </c>
      <c r="D62" s="28">
        <v>71</v>
      </c>
      <c r="E62" s="28">
        <v>92</v>
      </c>
      <c r="F62" s="29"/>
      <c r="G62" s="29"/>
      <c r="H62" s="124">
        <v>2.037</v>
      </c>
      <c r="I62" s="124">
        <v>1.947</v>
      </c>
      <c r="J62" s="124">
        <v>2.625</v>
      </c>
      <c r="K62" s="30"/>
    </row>
    <row r="63" spans="1:11" s="31" customFormat="1" ht="11.25" customHeight="1">
      <c r="A63" s="33" t="s">
        <v>49</v>
      </c>
      <c r="B63" s="27"/>
      <c r="C63" s="28">
        <v>121</v>
      </c>
      <c r="D63" s="28">
        <v>119</v>
      </c>
      <c r="E63" s="28">
        <v>119</v>
      </c>
      <c r="F63" s="29"/>
      <c r="G63" s="29"/>
      <c r="H63" s="124">
        <v>7.568</v>
      </c>
      <c r="I63" s="124">
        <v>7.497</v>
      </c>
      <c r="J63" s="124">
        <v>7.497</v>
      </c>
      <c r="K63" s="30"/>
    </row>
    <row r="64" spans="1:11" s="22" customFormat="1" ht="11.25" customHeight="1">
      <c r="A64" s="34" t="s">
        <v>50</v>
      </c>
      <c r="B64" s="35"/>
      <c r="C64" s="36">
        <v>249</v>
      </c>
      <c r="D64" s="36">
        <v>244</v>
      </c>
      <c r="E64" s="36">
        <v>264</v>
      </c>
      <c r="F64" s="37">
        <v>108.19672131147541</v>
      </c>
      <c r="G64" s="38"/>
      <c r="H64" s="125">
        <v>12.594999999999999</v>
      </c>
      <c r="I64" s="126">
        <v>11.841</v>
      </c>
      <c r="J64" s="126">
        <v>12.832</v>
      </c>
      <c r="K64" s="39">
        <v>108.36922557216452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47</v>
      </c>
      <c r="D66" s="36">
        <v>47</v>
      </c>
      <c r="E66" s="36">
        <v>70</v>
      </c>
      <c r="F66" s="37">
        <v>148.93617021276594</v>
      </c>
      <c r="G66" s="38"/>
      <c r="H66" s="125">
        <v>1.99</v>
      </c>
      <c r="I66" s="126">
        <v>2.1</v>
      </c>
      <c r="J66" s="126">
        <v>3.1</v>
      </c>
      <c r="K66" s="39">
        <v>147.61904761904762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61</v>
      </c>
      <c r="D68" s="28">
        <v>70</v>
      </c>
      <c r="E68" s="28">
        <v>60</v>
      </c>
      <c r="F68" s="29"/>
      <c r="G68" s="29"/>
      <c r="H68" s="124">
        <v>4.392</v>
      </c>
      <c r="I68" s="124">
        <v>5</v>
      </c>
      <c r="J68" s="124">
        <v>0.4</v>
      </c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/>
      <c r="E69" s="28">
        <v>1</v>
      </c>
      <c r="F69" s="29"/>
      <c r="G69" s="29"/>
      <c r="H69" s="124">
        <v>0.07</v>
      </c>
      <c r="I69" s="124"/>
      <c r="J69" s="124">
        <v>0.07</v>
      </c>
      <c r="K69" s="30"/>
    </row>
    <row r="70" spans="1:11" s="22" customFormat="1" ht="11.25" customHeight="1">
      <c r="A70" s="34" t="s">
        <v>54</v>
      </c>
      <c r="B70" s="35"/>
      <c r="C70" s="36">
        <v>62</v>
      </c>
      <c r="D70" s="36">
        <v>70</v>
      </c>
      <c r="E70" s="36">
        <v>61</v>
      </c>
      <c r="F70" s="37">
        <v>87.14285714285714</v>
      </c>
      <c r="G70" s="38"/>
      <c r="H70" s="125">
        <v>4.462000000000001</v>
      </c>
      <c r="I70" s="126">
        <v>5</v>
      </c>
      <c r="J70" s="126">
        <v>0.47000000000000003</v>
      </c>
      <c r="K70" s="39">
        <v>9.4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2278</v>
      </c>
      <c r="D72" s="28">
        <v>2636</v>
      </c>
      <c r="E72" s="28">
        <v>2269</v>
      </c>
      <c r="F72" s="29"/>
      <c r="G72" s="29"/>
      <c r="H72" s="124">
        <v>212.614</v>
      </c>
      <c r="I72" s="124">
        <v>228.843</v>
      </c>
      <c r="J72" s="124">
        <v>189.62</v>
      </c>
      <c r="K72" s="30"/>
    </row>
    <row r="73" spans="1:11" s="31" customFormat="1" ht="11.25" customHeight="1">
      <c r="A73" s="33" t="s">
        <v>56</v>
      </c>
      <c r="B73" s="27"/>
      <c r="C73" s="28">
        <v>160</v>
      </c>
      <c r="D73" s="28">
        <v>141</v>
      </c>
      <c r="E73" s="28">
        <v>121</v>
      </c>
      <c r="F73" s="29"/>
      <c r="G73" s="29"/>
      <c r="H73" s="124">
        <v>4.48</v>
      </c>
      <c r="I73" s="124">
        <v>4.505</v>
      </c>
      <c r="J73" s="124">
        <v>3.5</v>
      </c>
      <c r="K73" s="30"/>
    </row>
    <row r="74" spans="1:11" s="31" customFormat="1" ht="11.25" customHeight="1">
      <c r="A74" s="33" t="s">
        <v>57</v>
      </c>
      <c r="B74" s="27"/>
      <c r="C74" s="28">
        <v>25</v>
      </c>
      <c r="D74" s="28">
        <v>16</v>
      </c>
      <c r="E74" s="28">
        <v>16</v>
      </c>
      <c r="F74" s="29"/>
      <c r="G74" s="29"/>
      <c r="H74" s="124">
        <v>0.688</v>
      </c>
      <c r="I74" s="124">
        <v>0.4</v>
      </c>
      <c r="J74" s="124">
        <v>0.4</v>
      </c>
      <c r="K74" s="30"/>
    </row>
    <row r="75" spans="1:11" s="31" customFormat="1" ht="11.25" customHeight="1">
      <c r="A75" s="33" t="s">
        <v>58</v>
      </c>
      <c r="B75" s="27"/>
      <c r="C75" s="28">
        <v>119</v>
      </c>
      <c r="D75" s="28">
        <v>119</v>
      </c>
      <c r="E75" s="28">
        <v>115</v>
      </c>
      <c r="F75" s="29"/>
      <c r="G75" s="29"/>
      <c r="H75" s="124">
        <v>5.491</v>
      </c>
      <c r="I75" s="124">
        <v>5.491</v>
      </c>
      <c r="J75" s="124">
        <v>5.175</v>
      </c>
      <c r="K75" s="30"/>
    </row>
    <row r="76" spans="1:11" s="31" customFormat="1" ht="11.25" customHeight="1">
      <c r="A76" s="33" t="s">
        <v>59</v>
      </c>
      <c r="B76" s="27"/>
      <c r="C76" s="28">
        <v>1</v>
      </c>
      <c r="D76" s="28">
        <v>1</v>
      </c>
      <c r="E76" s="28">
        <v>1</v>
      </c>
      <c r="F76" s="29"/>
      <c r="G76" s="29"/>
      <c r="H76" s="124">
        <v>0.02</v>
      </c>
      <c r="I76" s="124">
        <v>0.018</v>
      </c>
      <c r="J76" s="124">
        <v>0.018</v>
      </c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24</v>
      </c>
      <c r="F77" s="29"/>
      <c r="G77" s="29"/>
      <c r="H77" s="124">
        <v>0.8</v>
      </c>
      <c r="I77" s="124">
        <v>0.8</v>
      </c>
      <c r="J77" s="124">
        <v>0.48</v>
      </c>
      <c r="K77" s="30"/>
    </row>
    <row r="78" spans="1:11" s="31" customFormat="1" ht="11.25" customHeight="1">
      <c r="A78" s="33" t="s">
        <v>61</v>
      </c>
      <c r="B78" s="27"/>
      <c r="C78" s="28">
        <v>128</v>
      </c>
      <c r="D78" s="28">
        <v>140</v>
      </c>
      <c r="E78" s="28">
        <v>120</v>
      </c>
      <c r="F78" s="29"/>
      <c r="G78" s="29"/>
      <c r="H78" s="124">
        <v>6.4</v>
      </c>
      <c r="I78" s="124">
        <v>9</v>
      </c>
      <c r="J78" s="124">
        <v>6</v>
      </c>
      <c r="K78" s="30"/>
    </row>
    <row r="79" spans="1:11" s="31" customFormat="1" ht="11.25" customHeight="1">
      <c r="A79" s="33" t="s">
        <v>62</v>
      </c>
      <c r="B79" s="27"/>
      <c r="C79" s="28">
        <v>20</v>
      </c>
      <c r="D79" s="28">
        <v>20</v>
      </c>
      <c r="E79" s="28">
        <v>20</v>
      </c>
      <c r="F79" s="29"/>
      <c r="G79" s="29"/>
      <c r="H79" s="124">
        <v>0.375</v>
      </c>
      <c r="I79" s="124">
        <v>0.5</v>
      </c>
      <c r="J79" s="124">
        <v>0.5</v>
      </c>
      <c r="K79" s="30"/>
    </row>
    <row r="80" spans="1:11" s="22" customFormat="1" ht="11.25" customHeight="1">
      <c r="A80" s="40" t="s">
        <v>63</v>
      </c>
      <c r="B80" s="35"/>
      <c r="C80" s="36">
        <v>2771</v>
      </c>
      <c r="D80" s="36">
        <v>3113</v>
      </c>
      <c r="E80" s="36">
        <v>2686</v>
      </c>
      <c r="F80" s="37">
        <v>86.28332797944105</v>
      </c>
      <c r="G80" s="38"/>
      <c r="H80" s="125">
        <v>230.868</v>
      </c>
      <c r="I80" s="126">
        <v>249.557</v>
      </c>
      <c r="J80" s="126">
        <v>205.693</v>
      </c>
      <c r="K80" s="39">
        <v>82.42325400609882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34</v>
      </c>
      <c r="D82" s="28">
        <v>34</v>
      </c>
      <c r="E82" s="28">
        <v>35</v>
      </c>
      <c r="F82" s="29"/>
      <c r="G82" s="29"/>
      <c r="H82" s="124">
        <v>1.202</v>
      </c>
      <c r="I82" s="124">
        <v>1.2</v>
      </c>
      <c r="J82" s="124">
        <v>1.256</v>
      </c>
      <c r="K82" s="30"/>
    </row>
    <row r="83" spans="1:11" s="31" customFormat="1" ht="11.25" customHeight="1">
      <c r="A83" s="33" t="s">
        <v>65</v>
      </c>
      <c r="B83" s="27"/>
      <c r="C83" s="28">
        <v>48</v>
      </c>
      <c r="D83" s="28">
        <v>48</v>
      </c>
      <c r="E83" s="28">
        <v>56</v>
      </c>
      <c r="F83" s="29"/>
      <c r="G83" s="29"/>
      <c r="H83" s="124">
        <v>2.901</v>
      </c>
      <c r="I83" s="124">
        <v>2.9</v>
      </c>
      <c r="J83" s="124">
        <v>3.446</v>
      </c>
      <c r="K83" s="30"/>
    </row>
    <row r="84" spans="1:11" s="22" customFormat="1" ht="11.25" customHeight="1">
      <c r="A84" s="34" t="s">
        <v>66</v>
      </c>
      <c r="B84" s="35"/>
      <c r="C84" s="36">
        <v>82</v>
      </c>
      <c r="D84" s="36">
        <v>82</v>
      </c>
      <c r="E84" s="36">
        <v>91</v>
      </c>
      <c r="F84" s="37">
        <v>110.97560975609755</v>
      </c>
      <c r="G84" s="38"/>
      <c r="H84" s="125">
        <v>4.103</v>
      </c>
      <c r="I84" s="126">
        <v>4.1</v>
      </c>
      <c r="J84" s="126">
        <v>4.702</v>
      </c>
      <c r="K84" s="39">
        <v>114.6829268292683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3592</v>
      </c>
      <c r="D87" s="47">
        <v>3898</v>
      </c>
      <c r="E87" s="47">
        <v>3488</v>
      </c>
      <c r="F87" s="48">
        <v>89.48178553104157</v>
      </c>
      <c r="G87" s="38"/>
      <c r="H87" s="130">
        <v>265.294</v>
      </c>
      <c r="I87" s="131">
        <v>281.505</v>
      </c>
      <c r="J87" s="131">
        <v>236.031</v>
      </c>
      <c r="K87" s="48">
        <v>83.84611285767572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2</v>
      </c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2</v>
      </c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35</v>
      </c>
      <c r="D15" s="36">
        <v>30</v>
      </c>
      <c r="E15" s="36">
        <v>33</v>
      </c>
      <c r="F15" s="37">
        <v>110</v>
      </c>
      <c r="G15" s="38"/>
      <c r="H15" s="125">
        <v>0.49</v>
      </c>
      <c r="I15" s="126">
        <v>0.42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5">
        <v>0.008</v>
      </c>
      <c r="I17" s="126">
        <v>0.016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/>
      <c r="E19" s="28"/>
      <c r="F19" s="29"/>
      <c r="G19" s="29"/>
      <c r="H19" s="124">
        <v>0.059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>
        <v>7</v>
      </c>
      <c r="D20" s="28">
        <v>7</v>
      </c>
      <c r="E20" s="28"/>
      <c r="F20" s="29"/>
      <c r="G20" s="29"/>
      <c r="H20" s="124">
        <v>0.171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>
        <v>27</v>
      </c>
      <c r="D21" s="28"/>
      <c r="E21" s="28"/>
      <c r="F21" s="29"/>
      <c r="G21" s="29"/>
      <c r="H21" s="124">
        <v>0.321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36</v>
      </c>
      <c r="D22" s="36">
        <v>7</v>
      </c>
      <c r="E22" s="36"/>
      <c r="F22" s="37"/>
      <c r="G22" s="38"/>
      <c r="H22" s="125">
        <v>0.551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256</v>
      </c>
      <c r="D24" s="36">
        <v>233</v>
      </c>
      <c r="E24" s="36">
        <v>222</v>
      </c>
      <c r="F24" s="37">
        <v>95.27896995708154</v>
      </c>
      <c r="G24" s="38"/>
      <c r="H24" s="125">
        <v>10.189</v>
      </c>
      <c r="I24" s="126">
        <v>9.369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61</v>
      </c>
      <c r="D26" s="36">
        <v>24</v>
      </c>
      <c r="E26" s="36">
        <v>30</v>
      </c>
      <c r="F26" s="37">
        <v>125</v>
      </c>
      <c r="G26" s="38"/>
      <c r="H26" s="125">
        <v>1.83</v>
      </c>
      <c r="I26" s="126">
        <v>0.75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30</v>
      </c>
      <c r="D28" s="28">
        <v>21</v>
      </c>
      <c r="E28" s="28">
        <v>20</v>
      </c>
      <c r="F28" s="29"/>
      <c r="G28" s="29"/>
      <c r="H28" s="124">
        <v>1.339</v>
      </c>
      <c r="I28" s="124">
        <v>0.7</v>
      </c>
      <c r="J28" s="124"/>
      <c r="K28" s="30"/>
    </row>
    <row r="29" spans="1:11" s="31" customFormat="1" ht="11.25" customHeight="1">
      <c r="A29" s="33" t="s">
        <v>21</v>
      </c>
      <c r="B29" s="27"/>
      <c r="C29" s="28">
        <v>6</v>
      </c>
      <c r="D29" s="28"/>
      <c r="E29" s="28">
        <v>2</v>
      </c>
      <c r="F29" s="29"/>
      <c r="G29" s="29"/>
      <c r="H29" s="124">
        <v>0.126</v>
      </c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56</v>
      </c>
      <c r="D30" s="28">
        <v>50</v>
      </c>
      <c r="E30" s="28">
        <v>30</v>
      </c>
      <c r="F30" s="29"/>
      <c r="G30" s="29"/>
      <c r="H30" s="124">
        <v>1.725</v>
      </c>
      <c r="I30" s="124">
        <v>1.094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92</v>
      </c>
      <c r="D31" s="36">
        <v>71</v>
      </c>
      <c r="E31" s="36">
        <v>52</v>
      </c>
      <c r="F31" s="37">
        <v>73.2394366197183</v>
      </c>
      <c r="G31" s="38"/>
      <c r="H31" s="125">
        <v>3.19</v>
      </c>
      <c r="I31" s="126">
        <v>1.794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94</v>
      </c>
      <c r="D33" s="28">
        <v>78</v>
      </c>
      <c r="E33" s="28">
        <v>76</v>
      </c>
      <c r="F33" s="29"/>
      <c r="G33" s="29"/>
      <c r="H33" s="124">
        <v>3.049</v>
      </c>
      <c r="I33" s="124">
        <v>1.938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110</v>
      </c>
      <c r="D34" s="28">
        <v>110</v>
      </c>
      <c r="E34" s="28">
        <v>103</v>
      </c>
      <c r="F34" s="29"/>
      <c r="G34" s="29"/>
      <c r="H34" s="124">
        <v>3.12</v>
      </c>
      <c r="I34" s="124">
        <v>3.12</v>
      </c>
      <c r="J34" s="124"/>
      <c r="K34" s="30"/>
    </row>
    <row r="35" spans="1:11" s="31" customFormat="1" ht="11.25" customHeight="1">
      <c r="A35" s="33" t="s">
        <v>26</v>
      </c>
      <c r="B35" s="27"/>
      <c r="C35" s="28">
        <v>76</v>
      </c>
      <c r="D35" s="28">
        <v>80</v>
      </c>
      <c r="E35" s="28">
        <v>70</v>
      </c>
      <c r="F35" s="29"/>
      <c r="G35" s="29"/>
      <c r="H35" s="124">
        <v>1.862</v>
      </c>
      <c r="I35" s="124">
        <v>1.862</v>
      </c>
      <c r="J35" s="124"/>
      <c r="K35" s="30"/>
    </row>
    <row r="36" spans="1:11" s="31" customFormat="1" ht="11.25" customHeight="1">
      <c r="A36" s="33" t="s">
        <v>27</v>
      </c>
      <c r="B36" s="27"/>
      <c r="C36" s="28">
        <v>167</v>
      </c>
      <c r="D36" s="28">
        <v>95</v>
      </c>
      <c r="E36" s="28">
        <v>133</v>
      </c>
      <c r="F36" s="29"/>
      <c r="G36" s="29"/>
      <c r="H36" s="124">
        <v>4.66</v>
      </c>
      <c r="I36" s="124">
        <v>4.66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447</v>
      </c>
      <c r="D37" s="36">
        <v>363</v>
      </c>
      <c r="E37" s="36">
        <v>382</v>
      </c>
      <c r="F37" s="37">
        <v>105.23415977961433</v>
      </c>
      <c r="G37" s="38"/>
      <c r="H37" s="125">
        <v>12.691</v>
      </c>
      <c r="I37" s="126">
        <v>11.58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49</v>
      </c>
      <c r="D39" s="36">
        <v>50</v>
      </c>
      <c r="E39" s="36">
        <v>60</v>
      </c>
      <c r="F39" s="37">
        <v>120</v>
      </c>
      <c r="G39" s="38"/>
      <c r="H39" s="125">
        <v>0.581</v>
      </c>
      <c r="I39" s="126">
        <v>0.55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>
        <v>22</v>
      </c>
      <c r="D42" s="28">
        <v>21</v>
      </c>
      <c r="E42" s="28">
        <v>21</v>
      </c>
      <c r="F42" s="29"/>
      <c r="G42" s="29"/>
      <c r="H42" s="124">
        <v>0.66</v>
      </c>
      <c r="I42" s="124">
        <v>0.575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/>
      <c r="F43" s="29"/>
      <c r="G43" s="29"/>
      <c r="H43" s="124">
        <v>0.023</v>
      </c>
      <c r="I43" s="124">
        <v>0.022</v>
      </c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19</v>
      </c>
      <c r="D45" s="28">
        <v>10</v>
      </c>
      <c r="E45" s="28">
        <v>12</v>
      </c>
      <c r="F45" s="29"/>
      <c r="G45" s="29"/>
      <c r="H45" s="124">
        <v>0.57</v>
      </c>
      <c r="I45" s="124">
        <v>0.3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3</v>
      </c>
      <c r="D46" s="28">
        <v>2</v>
      </c>
      <c r="E46" s="28">
        <v>2</v>
      </c>
      <c r="F46" s="29"/>
      <c r="G46" s="29"/>
      <c r="H46" s="124">
        <v>0.075</v>
      </c>
      <c r="I46" s="124">
        <v>0.05</v>
      </c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>
        <v>206</v>
      </c>
      <c r="D48" s="28">
        <v>208</v>
      </c>
      <c r="E48" s="28">
        <v>210</v>
      </c>
      <c r="F48" s="29"/>
      <c r="G48" s="29"/>
      <c r="H48" s="124">
        <v>5.15</v>
      </c>
      <c r="I48" s="124">
        <v>5.25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350</v>
      </c>
      <c r="D49" s="28">
        <v>338</v>
      </c>
      <c r="E49" s="28">
        <v>359</v>
      </c>
      <c r="F49" s="29"/>
      <c r="G49" s="29"/>
      <c r="H49" s="124">
        <v>1.883</v>
      </c>
      <c r="I49" s="124">
        <v>0.234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601</v>
      </c>
      <c r="D50" s="36">
        <v>580</v>
      </c>
      <c r="E50" s="36">
        <v>604</v>
      </c>
      <c r="F50" s="37">
        <v>104.13793103448276</v>
      </c>
      <c r="G50" s="38"/>
      <c r="H50" s="125">
        <v>8.361</v>
      </c>
      <c r="I50" s="126">
        <v>6.431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86</v>
      </c>
      <c r="D52" s="36">
        <v>46</v>
      </c>
      <c r="E52" s="36">
        <v>43</v>
      </c>
      <c r="F52" s="37">
        <v>93.47826086956522</v>
      </c>
      <c r="G52" s="38"/>
      <c r="H52" s="125">
        <v>1.821</v>
      </c>
      <c r="I52" s="126">
        <v>0.966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30</v>
      </c>
      <c r="D54" s="28">
        <v>9</v>
      </c>
      <c r="E54" s="28">
        <v>10</v>
      </c>
      <c r="F54" s="29"/>
      <c r="G54" s="29"/>
      <c r="H54" s="124">
        <v>0.9</v>
      </c>
      <c r="I54" s="124">
        <v>0.164</v>
      </c>
      <c r="J54" s="124"/>
      <c r="K54" s="30"/>
    </row>
    <row r="55" spans="1:11" s="31" customFormat="1" ht="11.25" customHeight="1">
      <c r="A55" s="33" t="s">
        <v>42</v>
      </c>
      <c r="B55" s="27"/>
      <c r="C55" s="28">
        <v>398</v>
      </c>
      <c r="D55" s="28">
        <v>374</v>
      </c>
      <c r="E55" s="28">
        <v>374</v>
      </c>
      <c r="F55" s="29"/>
      <c r="G55" s="29"/>
      <c r="H55" s="124">
        <v>9.472</v>
      </c>
      <c r="I55" s="124">
        <v>8.228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10</v>
      </c>
      <c r="D56" s="28">
        <v>25</v>
      </c>
      <c r="E56" s="28">
        <v>22</v>
      </c>
      <c r="F56" s="29"/>
      <c r="G56" s="29"/>
      <c r="H56" s="124">
        <v>0.202</v>
      </c>
      <c r="I56" s="124">
        <v>0.02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1</v>
      </c>
      <c r="D57" s="28">
        <v>1</v>
      </c>
      <c r="E57" s="28">
        <v>2</v>
      </c>
      <c r="F57" s="29"/>
      <c r="G57" s="29"/>
      <c r="H57" s="124">
        <v>0.002</v>
      </c>
      <c r="I57" s="124">
        <v>0.012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83</v>
      </c>
      <c r="D58" s="28">
        <v>45</v>
      </c>
      <c r="E58" s="28">
        <v>45</v>
      </c>
      <c r="F58" s="29"/>
      <c r="G58" s="29"/>
      <c r="H58" s="124">
        <v>2.905</v>
      </c>
      <c r="I58" s="124">
        <v>0.9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522</v>
      </c>
      <c r="D59" s="36">
        <v>454</v>
      </c>
      <c r="E59" s="36">
        <v>453</v>
      </c>
      <c r="F59" s="37">
        <v>99.77973568281938</v>
      </c>
      <c r="G59" s="38"/>
      <c r="H59" s="125">
        <v>13.481</v>
      </c>
      <c r="I59" s="126">
        <v>9.324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449</v>
      </c>
      <c r="D61" s="28">
        <v>440</v>
      </c>
      <c r="E61" s="28">
        <v>400</v>
      </c>
      <c r="F61" s="29"/>
      <c r="G61" s="29"/>
      <c r="H61" s="124">
        <v>16.164</v>
      </c>
      <c r="I61" s="124">
        <v>11.69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203</v>
      </c>
      <c r="D62" s="28">
        <v>203</v>
      </c>
      <c r="E62" s="28">
        <v>154</v>
      </c>
      <c r="F62" s="29"/>
      <c r="G62" s="29"/>
      <c r="H62" s="124">
        <v>4.649</v>
      </c>
      <c r="I62" s="124">
        <v>3.619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693</v>
      </c>
      <c r="D63" s="28">
        <v>702</v>
      </c>
      <c r="E63" s="28">
        <v>744</v>
      </c>
      <c r="F63" s="29"/>
      <c r="G63" s="29"/>
      <c r="H63" s="124">
        <v>20.86</v>
      </c>
      <c r="I63" s="124">
        <v>21.15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1345</v>
      </c>
      <c r="D64" s="36">
        <v>1345</v>
      </c>
      <c r="E64" s="36">
        <v>1298</v>
      </c>
      <c r="F64" s="37">
        <v>96.50557620817844</v>
      </c>
      <c r="G64" s="38"/>
      <c r="H64" s="125">
        <v>41.673</v>
      </c>
      <c r="I64" s="126">
        <v>36.458999999999996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347</v>
      </c>
      <c r="D66" s="36">
        <v>380</v>
      </c>
      <c r="E66" s="36">
        <v>280</v>
      </c>
      <c r="F66" s="37">
        <v>73.6842105263158</v>
      </c>
      <c r="G66" s="38"/>
      <c r="H66" s="125">
        <v>21.386</v>
      </c>
      <c r="I66" s="126">
        <v>15.45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96</v>
      </c>
      <c r="D68" s="28">
        <v>110</v>
      </c>
      <c r="E68" s="28">
        <v>100</v>
      </c>
      <c r="F68" s="29"/>
      <c r="G68" s="29"/>
      <c r="H68" s="124">
        <v>3.639</v>
      </c>
      <c r="I68" s="124">
        <v>3.5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24</v>
      </c>
      <c r="D69" s="28">
        <v>30</v>
      </c>
      <c r="E69" s="28">
        <v>30</v>
      </c>
      <c r="F69" s="29"/>
      <c r="G69" s="29"/>
      <c r="H69" s="124">
        <v>0.886</v>
      </c>
      <c r="I69" s="124">
        <v>1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120</v>
      </c>
      <c r="D70" s="36">
        <v>140</v>
      </c>
      <c r="E70" s="36">
        <v>130</v>
      </c>
      <c r="F70" s="37">
        <v>92.85714285714286</v>
      </c>
      <c r="G70" s="38"/>
      <c r="H70" s="125">
        <v>4.5249999999999995</v>
      </c>
      <c r="I70" s="126">
        <v>4.5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40</v>
      </c>
      <c r="D72" s="28">
        <v>35</v>
      </c>
      <c r="E72" s="28">
        <v>30</v>
      </c>
      <c r="F72" s="29"/>
      <c r="G72" s="29"/>
      <c r="H72" s="124">
        <v>0.6</v>
      </c>
      <c r="I72" s="124">
        <v>0.525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84</v>
      </c>
      <c r="D73" s="28">
        <v>84</v>
      </c>
      <c r="E73" s="28">
        <v>80</v>
      </c>
      <c r="F73" s="29"/>
      <c r="G73" s="29"/>
      <c r="H73" s="124">
        <v>2.955</v>
      </c>
      <c r="I73" s="124">
        <v>2.955</v>
      </c>
      <c r="J73" s="124"/>
      <c r="K73" s="30"/>
    </row>
    <row r="74" spans="1:11" s="31" customFormat="1" ht="11.25" customHeight="1">
      <c r="A74" s="33" t="s">
        <v>57</v>
      </c>
      <c r="B74" s="27"/>
      <c r="C74" s="28">
        <v>45</v>
      </c>
      <c r="D74" s="28">
        <v>11</v>
      </c>
      <c r="E74" s="28">
        <v>10</v>
      </c>
      <c r="F74" s="29"/>
      <c r="G74" s="29"/>
      <c r="H74" s="124">
        <v>1.017</v>
      </c>
      <c r="I74" s="124">
        <v>0.06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107</v>
      </c>
      <c r="D75" s="28">
        <v>107</v>
      </c>
      <c r="E75" s="28">
        <v>80</v>
      </c>
      <c r="F75" s="29"/>
      <c r="G75" s="29"/>
      <c r="H75" s="124">
        <v>3.169</v>
      </c>
      <c r="I75" s="124">
        <v>3.021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17</v>
      </c>
      <c r="E76" s="28">
        <v>16</v>
      </c>
      <c r="F76" s="29"/>
      <c r="G76" s="29"/>
      <c r="H76" s="124">
        <v>0.5</v>
      </c>
      <c r="I76" s="124">
        <v>0.408</v>
      </c>
      <c r="J76" s="124"/>
      <c r="K76" s="30"/>
    </row>
    <row r="77" spans="1:11" s="31" customFormat="1" ht="11.25" customHeight="1">
      <c r="A77" s="33" t="s">
        <v>60</v>
      </c>
      <c r="B77" s="27"/>
      <c r="C77" s="28">
        <v>4</v>
      </c>
      <c r="D77" s="28">
        <v>4</v>
      </c>
      <c r="E77" s="28">
        <v>6</v>
      </c>
      <c r="F77" s="29"/>
      <c r="G77" s="29"/>
      <c r="H77" s="124">
        <v>0.12</v>
      </c>
      <c r="I77" s="124">
        <v>0.12</v>
      </c>
      <c r="J77" s="124"/>
      <c r="K77" s="30"/>
    </row>
    <row r="78" spans="1:11" s="31" customFormat="1" ht="11.25" customHeight="1">
      <c r="A78" s="33" t="s">
        <v>61</v>
      </c>
      <c r="B78" s="27"/>
      <c r="C78" s="28">
        <v>14</v>
      </c>
      <c r="D78" s="28">
        <v>10</v>
      </c>
      <c r="E78" s="28">
        <v>15</v>
      </c>
      <c r="F78" s="29"/>
      <c r="G78" s="29"/>
      <c r="H78" s="124">
        <v>0.476</v>
      </c>
      <c r="I78" s="124">
        <v>0.3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150</v>
      </c>
      <c r="D79" s="28">
        <v>150</v>
      </c>
      <c r="E79" s="28">
        <v>90</v>
      </c>
      <c r="F79" s="29"/>
      <c r="G79" s="29"/>
      <c r="H79" s="124">
        <v>6.75</v>
      </c>
      <c r="I79" s="124">
        <v>5.85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464</v>
      </c>
      <c r="D80" s="36">
        <v>418</v>
      </c>
      <c r="E80" s="36">
        <v>327</v>
      </c>
      <c r="F80" s="37">
        <v>78.22966507177034</v>
      </c>
      <c r="G80" s="38"/>
      <c r="H80" s="125">
        <v>15.587</v>
      </c>
      <c r="I80" s="126">
        <v>13.239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199</v>
      </c>
      <c r="D82" s="28">
        <v>199</v>
      </c>
      <c r="E82" s="28">
        <v>200</v>
      </c>
      <c r="F82" s="29"/>
      <c r="G82" s="29"/>
      <c r="H82" s="124">
        <v>7.916</v>
      </c>
      <c r="I82" s="124">
        <v>7.916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292</v>
      </c>
      <c r="D83" s="28">
        <v>292</v>
      </c>
      <c r="E83" s="28">
        <v>287</v>
      </c>
      <c r="F83" s="29"/>
      <c r="G83" s="29"/>
      <c r="H83" s="124">
        <v>7.337</v>
      </c>
      <c r="I83" s="124">
        <v>7.337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491</v>
      </c>
      <c r="D84" s="36">
        <v>491</v>
      </c>
      <c r="E84" s="36">
        <v>487</v>
      </c>
      <c r="F84" s="37">
        <v>99.18533604887983</v>
      </c>
      <c r="G84" s="38"/>
      <c r="H84" s="125">
        <v>15.253</v>
      </c>
      <c r="I84" s="126">
        <v>15.253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4953</v>
      </c>
      <c r="D87" s="47">
        <v>4633</v>
      </c>
      <c r="E87" s="47">
        <v>4404</v>
      </c>
      <c r="F87" s="48">
        <v>95.05719835959421</v>
      </c>
      <c r="G87" s="38"/>
      <c r="H87" s="130">
        <v>151.61700000000002</v>
      </c>
      <c r="I87" s="131">
        <v>126.101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117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44</v>
      </c>
      <c r="D9" s="28">
        <v>27</v>
      </c>
      <c r="E9" s="28">
        <v>33</v>
      </c>
      <c r="F9" s="29"/>
      <c r="G9" s="29"/>
      <c r="H9" s="124">
        <v>2.985</v>
      </c>
      <c r="I9" s="124">
        <v>1.9</v>
      </c>
      <c r="J9" s="124">
        <v>2.244</v>
      </c>
      <c r="K9" s="30"/>
    </row>
    <row r="10" spans="1:11" s="31" customFormat="1" ht="11.25" customHeight="1">
      <c r="A10" s="33" t="s">
        <v>8</v>
      </c>
      <c r="B10" s="27"/>
      <c r="C10" s="28">
        <v>25</v>
      </c>
      <c r="D10" s="28">
        <v>21</v>
      </c>
      <c r="E10" s="28">
        <v>23</v>
      </c>
      <c r="F10" s="29"/>
      <c r="G10" s="29"/>
      <c r="H10" s="124">
        <v>1.709</v>
      </c>
      <c r="I10" s="124">
        <v>1.14</v>
      </c>
      <c r="J10" s="124">
        <v>1.5</v>
      </c>
      <c r="K10" s="30"/>
    </row>
    <row r="11" spans="1:11" s="31" customFormat="1" ht="11.25" customHeight="1">
      <c r="A11" s="26" t="s">
        <v>9</v>
      </c>
      <c r="B11" s="27"/>
      <c r="C11" s="28">
        <v>14</v>
      </c>
      <c r="D11" s="28">
        <v>21</v>
      </c>
      <c r="E11" s="28">
        <v>21</v>
      </c>
      <c r="F11" s="29"/>
      <c r="G11" s="29"/>
      <c r="H11" s="124">
        <v>0.868</v>
      </c>
      <c r="I11" s="124">
        <v>1.3</v>
      </c>
      <c r="J11" s="124">
        <v>1.3</v>
      </c>
      <c r="K11" s="30"/>
    </row>
    <row r="12" spans="1:11" s="31" customFormat="1" ht="11.25" customHeight="1">
      <c r="A12" s="33" t="s">
        <v>10</v>
      </c>
      <c r="B12" s="27"/>
      <c r="C12" s="28">
        <v>21</v>
      </c>
      <c r="D12" s="28">
        <v>24</v>
      </c>
      <c r="E12" s="28">
        <v>21</v>
      </c>
      <c r="F12" s="29"/>
      <c r="G12" s="29"/>
      <c r="H12" s="124">
        <v>1.365</v>
      </c>
      <c r="I12" s="124">
        <v>1.566</v>
      </c>
      <c r="J12" s="124">
        <v>1.37</v>
      </c>
      <c r="K12" s="30"/>
    </row>
    <row r="13" spans="1:11" s="22" customFormat="1" ht="11.25" customHeight="1">
      <c r="A13" s="34" t="s">
        <v>11</v>
      </c>
      <c r="B13" s="35"/>
      <c r="C13" s="36">
        <v>104</v>
      </c>
      <c r="D13" s="36">
        <v>93</v>
      </c>
      <c r="E13" s="36">
        <v>98</v>
      </c>
      <c r="F13" s="37">
        <v>105.3763440860215</v>
      </c>
      <c r="G13" s="38"/>
      <c r="H13" s="125">
        <v>6.9270000000000005</v>
      </c>
      <c r="I13" s="126">
        <v>5.906</v>
      </c>
      <c r="J13" s="126">
        <v>6.414000000000001</v>
      </c>
      <c r="K13" s="39">
        <v>108.60142228242468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77</v>
      </c>
      <c r="D15" s="36">
        <v>70</v>
      </c>
      <c r="E15" s="36">
        <v>70</v>
      </c>
      <c r="F15" s="37">
        <v>100</v>
      </c>
      <c r="G15" s="38"/>
      <c r="H15" s="125">
        <v>1.855</v>
      </c>
      <c r="I15" s="126">
        <v>1.6</v>
      </c>
      <c r="J15" s="126">
        <v>1.8</v>
      </c>
      <c r="K15" s="39">
        <v>112.5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1</v>
      </c>
      <c r="F17" s="37">
        <v>50</v>
      </c>
      <c r="G17" s="38"/>
      <c r="H17" s="125">
        <v>0.024</v>
      </c>
      <c r="I17" s="126">
        <v>0.024</v>
      </c>
      <c r="J17" s="126">
        <v>0.024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/>
      <c r="E19" s="28"/>
      <c r="F19" s="29"/>
      <c r="G19" s="29"/>
      <c r="H19" s="124">
        <v>0.101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>
        <v>8</v>
      </c>
      <c r="D20" s="28">
        <v>8</v>
      </c>
      <c r="E20" s="28">
        <v>5</v>
      </c>
      <c r="F20" s="29"/>
      <c r="G20" s="29"/>
      <c r="H20" s="124">
        <v>0.142</v>
      </c>
      <c r="I20" s="124">
        <v>0.065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33</v>
      </c>
      <c r="D21" s="28"/>
      <c r="E21" s="28"/>
      <c r="F21" s="29"/>
      <c r="G21" s="29"/>
      <c r="H21" s="124">
        <v>0.665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44</v>
      </c>
      <c r="D22" s="36">
        <v>8</v>
      </c>
      <c r="E22" s="36">
        <v>5</v>
      </c>
      <c r="F22" s="37">
        <v>62.5</v>
      </c>
      <c r="G22" s="38"/>
      <c r="H22" s="125">
        <v>0.908</v>
      </c>
      <c r="I22" s="126">
        <v>0.065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116</v>
      </c>
      <c r="D24" s="36">
        <v>108</v>
      </c>
      <c r="E24" s="36">
        <v>130</v>
      </c>
      <c r="F24" s="37">
        <v>120.37037037037037</v>
      </c>
      <c r="G24" s="38"/>
      <c r="H24" s="125">
        <v>7.214</v>
      </c>
      <c r="I24" s="126">
        <v>7.108</v>
      </c>
      <c r="J24" s="126">
        <v>8.821</v>
      </c>
      <c r="K24" s="39">
        <v>124.09960607765899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36</v>
      </c>
      <c r="D26" s="36">
        <v>35</v>
      </c>
      <c r="E26" s="36">
        <v>30</v>
      </c>
      <c r="F26" s="37">
        <v>85.71428571428571</v>
      </c>
      <c r="G26" s="38"/>
      <c r="H26" s="125">
        <v>1.527</v>
      </c>
      <c r="I26" s="126">
        <v>1.1</v>
      </c>
      <c r="J26" s="126">
        <v>1.2</v>
      </c>
      <c r="K26" s="39">
        <v>109.09090909090908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6</v>
      </c>
      <c r="E28" s="28">
        <v>4</v>
      </c>
      <c r="F28" s="29"/>
      <c r="G28" s="29"/>
      <c r="H28" s="124">
        <v>0.105</v>
      </c>
      <c r="I28" s="124">
        <v>0.27</v>
      </c>
      <c r="J28" s="124">
        <v>0.21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41</v>
      </c>
      <c r="D30" s="28">
        <v>42</v>
      </c>
      <c r="E30" s="28">
        <v>30</v>
      </c>
      <c r="F30" s="29"/>
      <c r="G30" s="29"/>
      <c r="H30" s="124">
        <v>2.029</v>
      </c>
      <c r="I30" s="124">
        <v>1.35</v>
      </c>
      <c r="J30" s="124">
        <v>1.35</v>
      </c>
      <c r="K30" s="30"/>
    </row>
    <row r="31" spans="1:11" s="22" customFormat="1" ht="11.25" customHeight="1">
      <c r="A31" s="40" t="s">
        <v>23</v>
      </c>
      <c r="B31" s="35"/>
      <c r="C31" s="36">
        <v>44</v>
      </c>
      <c r="D31" s="36">
        <v>48</v>
      </c>
      <c r="E31" s="36">
        <v>34</v>
      </c>
      <c r="F31" s="37">
        <v>70.83333333333333</v>
      </c>
      <c r="G31" s="38"/>
      <c r="H31" s="125">
        <v>2.134</v>
      </c>
      <c r="I31" s="126">
        <v>1.62</v>
      </c>
      <c r="J31" s="126">
        <v>1.56</v>
      </c>
      <c r="K31" s="39">
        <v>96.29629629629629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88</v>
      </c>
      <c r="D33" s="28">
        <v>70</v>
      </c>
      <c r="E33" s="28">
        <v>64</v>
      </c>
      <c r="F33" s="29"/>
      <c r="G33" s="29"/>
      <c r="H33" s="124">
        <v>4.184</v>
      </c>
      <c r="I33" s="124">
        <v>2.8</v>
      </c>
      <c r="J33" s="124">
        <v>2.854</v>
      </c>
      <c r="K33" s="30"/>
    </row>
    <row r="34" spans="1:11" s="31" customFormat="1" ht="11.25" customHeight="1">
      <c r="A34" s="33" t="s">
        <v>25</v>
      </c>
      <c r="B34" s="27"/>
      <c r="C34" s="28">
        <v>42</v>
      </c>
      <c r="D34" s="28">
        <v>42</v>
      </c>
      <c r="E34" s="28">
        <v>32</v>
      </c>
      <c r="F34" s="29"/>
      <c r="G34" s="29"/>
      <c r="H34" s="124">
        <v>1.211</v>
      </c>
      <c r="I34" s="124">
        <v>1.211</v>
      </c>
      <c r="J34" s="124">
        <v>0.032</v>
      </c>
      <c r="K34" s="30"/>
    </row>
    <row r="35" spans="1:11" s="31" customFormat="1" ht="11.25" customHeight="1">
      <c r="A35" s="33" t="s">
        <v>26</v>
      </c>
      <c r="B35" s="27"/>
      <c r="C35" s="28">
        <v>25</v>
      </c>
      <c r="D35" s="28">
        <v>20</v>
      </c>
      <c r="E35" s="28">
        <v>17</v>
      </c>
      <c r="F35" s="29"/>
      <c r="G35" s="29"/>
      <c r="H35" s="124">
        <v>0.609</v>
      </c>
      <c r="I35" s="124">
        <v>0.254</v>
      </c>
      <c r="J35" s="124">
        <v>0.415</v>
      </c>
      <c r="K35" s="30"/>
    </row>
    <row r="36" spans="1:11" s="31" customFormat="1" ht="11.25" customHeight="1">
      <c r="A36" s="33" t="s">
        <v>27</v>
      </c>
      <c r="B36" s="27"/>
      <c r="C36" s="28">
        <v>88</v>
      </c>
      <c r="D36" s="28">
        <v>34</v>
      </c>
      <c r="E36" s="28">
        <v>86</v>
      </c>
      <c r="F36" s="29"/>
      <c r="G36" s="29"/>
      <c r="H36" s="124">
        <v>1.94</v>
      </c>
      <c r="I36" s="124">
        <v>1.94</v>
      </c>
      <c r="J36" s="124">
        <v>1.852</v>
      </c>
      <c r="K36" s="30"/>
    </row>
    <row r="37" spans="1:11" s="22" customFormat="1" ht="11.25" customHeight="1">
      <c r="A37" s="34" t="s">
        <v>28</v>
      </c>
      <c r="B37" s="35"/>
      <c r="C37" s="36">
        <v>243</v>
      </c>
      <c r="D37" s="36">
        <v>166</v>
      </c>
      <c r="E37" s="36">
        <v>199</v>
      </c>
      <c r="F37" s="37">
        <v>119.87951807228916</v>
      </c>
      <c r="G37" s="38"/>
      <c r="H37" s="125">
        <v>7.944000000000001</v>
      </c>
      <c r="I37" s="126">
        <v>6.205</v>
      </c>
      <c r="J37" s="126">
        <v>5.1530000000000005</v>
      </c>
      <c r="K37" s="39">
        <v>83.04593070104755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160</v>
      </c>
      <c r="D39" s="36">
        <v>160</v>
      </c>
      <c r="E39" s="36">
        <v>160</v>
      </c>
      <c r="F39" s="37">
        <v>100</v>
      </c>
      <c r="G39" s="38"/>
      <c r="H39" s="125">
        <v>3.915</v>
      </c>
      <c r="I39" s="126">
        <v>4</v>
      </c>
      <c r="J39" s="126">
        <v>3.8</v>
      </c>
      <c r="K39" s="39">
        <v>95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>
        <v>1</v>
      </c>
      <c r="E41" s="28">
        <v>1</v>
      </c>
      <c r="F41" s="29"/>
      <c r="G41" s="29"/>
      <c r="H41" s="124"/>
      <c r="I41" s="124">
        <v>0.02</v>
      </c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>
        <v>5</v>
      </c>
      <c r="D43" s="28">
        <v>4</v>
      </c>
      <c r="E43" s="28">
        <v>4</v>
      </c>
      <c r="F43" s="29"/>
      <c r="G43" s="29"/>
      <c r="H43" s="124">
        <v>0.2</v>
      </c>
      <c r="I43" s="124">
        <v>0.136</v>
      </c>
      <c r="J43" s="124"/>
      <c r="K43" s="30"/>
    </row>
    <row r="44" spans="1:11" s="31" customFormat="1" ht="11.25" customHeight="1">
      <c r="A44" s="33" t="s">
        <v>33</v>
      </c>
      <c r="B44" s="27"/>
      <c r="C44" s="28">
        <v>1</v>
      </c>
      <c r="D44" s="28"/>
      <c r="E44" s="28"/>
      <c r="F44" s="29"/>
      <c r="G44" s="29"/>
      <c r="H44" s="124">
        <v>0.047</v>
      </c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>
        <v>2</v>
      </c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>
        <v>1</v>
      </c>
      <c r="E46" s="28">
        <v>2</v>
      </c>
      <c r="F46" s="29"/>
      <c r="G46" s="29"/>
      <c r="H46" s="124">
        <v>0.024</v>
      </c>
      <c r="I46" s="124">
        <v>0.025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7</v>
      </c>
      <c r="D47" s="28">
        <v>1</v>
      </c>
      <c r="E47" s="28"/>
      <c r="F47" s="29"/>
      <c r="G47" s="29"/>
      <c r="H47" s="124">
        <v>0.28</v>
      </c>
      <c r="I47" s="124">
        <v>0.02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3</v>
      </c>
      <c r="D48" s="28">
        <v>1</v>
      </c>
      <c r="E48" s="28">
        <v>1</v>
      </c>
      <c r="F48" s="29"/>
      <c r="G48" s="29"/>
      <c r="H48" s="124">
        <v>0.069</v>
      </c>
      <c r="I48" s="124">
        <v>0.023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</v>
      </c>
      <c r="D49" s="28"/>
      <c r="E49" s="28"/>
      <c r="F49" s="29"/>
      <c r="G49" s="29"/>
      <c r="H49" s="124">
        <v>0.025</v>
      </c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>
        <v>18</v>
      </c>
      <c r="D50" s="36">
        <v>8</v>
      </c>
      <c r="E50" s="36">
        <v>10</v>
      </c>
      <c r="F50" s="37">
        <v>125</v>
      </c>
      <c r="G50" s="38"/>
      <c r="H50" s="125">
        <v>0.6450000000000001</v>
      </c>
      <c r="I50" s="126">
        <v>0.22399999999999998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6</v>
      </c>
      <c r="D52" s="36">
        <v>6</v>
      </c>
      <c r="E52" s="36">
        <v>5</v>
      </c>
      <c r="F52" s="37">
        <v>83.33333333333333</v>
      </c>
      <c r="G52" s="38"/>
      <c r="H52" s="125">
        <v>0.198</v>
      </c>
      <c r="I52" s="126">
        <v>0.198</v>
      </c>
      <c r="J52" s="126">
        <v>0.34</v>
      </c>
      <c r="K52" s="39">
        <v>171.7171717171717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103</v>
      </c>
      <c r="D54" s="28">
        <v>62</v>
      </c>
      <c r="E54" s="28">
        <v>62</v>
      </c>
      <c r="F54" s="29"/>
      <c r="G54" s="29"/>
      <c r="H54" s="124">
        <v>3.039</v>
      </c>
      <c r="I54" s="124">
        <v>1.86</v>
      </c>
      <c r="J54" s="124">
        <v>1.1</v>
      </c>
      <c r="K54" s="30"/>
    </row>
    <row r="55" spans="1:11" s="31" customFormat="1" ht="11.25" customHeight="1">
      <c r="A55" s="33" t="s">
        <v>42</v>
      </c>
      <c r="B55" s="27"/>
      <c r="C55" s="28">
        <v>20</v>
      </c>
      <c r="D55" s="28">
        <v>20</v>
      </c>
      <c r="E55" s="28">
        <v>19</v>
      </c>
      <c r="F55" s="29"/>
      <c r="G55" s="29"/>
      <c r="H55" s="124">
        <v>0.56</v>
      </c>
      <c r="I55" s="124">
        <v>0.532</v>
      </c>
      <c r="J55" s="124">
        <v>0.523</v>
      </c>
      <c r="K55" s="30"/>
    </row>
    <row r="56" spans="1:11" s="31" customFormat="1" ht="11.25" customHeight="1">
      <c r="A56" s="33" t="s">
        <v>43</v>
      </c>
      <c r="B56" s="27"/>
      <c r="C56" s="28">
        <v>14</v>
      </c>
      <c r="D56" s="28">
        <v>9</v>
      </c>
      <c r="E56" s="28">
        <v>9</v>
      </c>
      <c r="F56" s="29"/>
      <c r="G56" s="29"/>
      <c r="H56" s="124">
        <v>0.217</v>
      </c>
      <c r="I56" s="124">
        <v>0.17</v>
      </c>
      <c r="J56" s="124">
        <v>0.145</v>
      </c>
      <c r="K56" s="30"/>
    </row>
    <row r="57" spans="1:11" s="31" customFormat="1" ht="11.25" customHeight="1">
      <c r="A57" s="33" t="s">
        <v>44</v>
      </c>
      <c r="B57" s="27"/>
      <c r="C57" s="28">
        <v>3</v>
      </c>
      <c r="D57" s="28">
        <v>3</v>
      </c>
      <c r="E57" s="28">
        <v>1</v>
      </c>
      <c r="F57" s="29"/>
      <c r="G57" s="29"/>
      <c r="H57" s="124">
        <v>0.066</v>
      </c>
      <c r="I57" s="124">
        <v>0.008</v>
      </c>
      <c r="J57" s="124">
        <v>0.008</v>
      </c>
      <c r="K57" s="30"/>
    </row>
    <row r="58" spans="1:11" s="31" customFormat="1" ht="11.25" customHeight="1">
      <c r="A58" s="33" t="s">
        <v>45</v>
      </c>
      <c r="B58" s="27"/>
      <c r="C58" s="28">
        <v>3</v>
      </c>
      <c r="D58" s="28">
        <v>8</v>
      </c>
      <c r="E58" s="28">
        <v>8</v>
      </c>
      <c r="F58" s="29"/>
      <c r="G58" s="29"/>
      <c r="H58" s="124">
        <v>0.09</v>
      </c>
      <c r="I58" s="124">
        <v>0.208</v>
      </c>
      <c r="J58" s="124">
        <v>0.176</v>
      </c>
      <c r="K58" s="30"/>
    </row>
    <row r="59" spans="1:11" s="22" customFormat="1" ht="11.25" customHeight="1">
      <c r="A59" s="34" t="s">
        <v>46</v>
      </c>
      <c r="B59" s="35"/>
      <c r="C59" s="36">
        <v>143</v>
      </c>
      <c r="D59" s="36">
        <v>102</v>
      </c>
      <c r="E59" s="36">
        <v>99</v>
      </c>
      <c r="F59" s="37">
        <v>97.05882352941177</v>
      </c>
      <c r="G59" s="38"/>
      <c r="H59" s="125">
        <v>3.972</v>
      </c>
      <c r="I59" s="126">
        <v>2.7780000000000005</v>
      </c>
      <c r="J59" s="126">
        <v>1.9520000000000002</v>
      </c>
      <c r="K59" s="39">
        <v>70.26637868970482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91</v>
      </c>
      <c r="D61" s="28">
        <v>90</v>
      </c>
      <c r="E61" s="28">
        <v>96</v>
      </c>
      <c r="F61" s="29"/>
      <c r="G61" s="29"/>
      <c r="H61" s="124">
        <v>5.44</v>
      </c>
      <c r="I61" s="124">
        <v>4.86</v>
      </c>
      <c r="J61" s="124">
        <v>5.076</v>
      </c>
      <c r="K61" s="30"/>
    </row>
    <row r="62" spans="1:11" s="31" customFormat="1" ht="11.25" customHeight="1">
      <c r="A62" s="33" t="s">
        <v>48</v>
      </c>
      <c r="B62" s="27"/>
      <c r="C62" s="28">
        <v>69</v>
      </c>
      <c r="D62" s="28">
        <v>69</v>
      </c>
      <c r="E62" s="28">
        <v>89</v>
      </c>
      <c r="F62" s="29"/>
      <c r="G62" s="29"/>
      <c r="H62" s="124">
        <v>2.136</v>
      </c>
      <c r="I62" s="124">
        <v>2.136</v>
      </c>
      <c r="J62" s="124">
        <v>2.696</v>
      </c>
      <c r="K62" s="30"/>
    </row>
    <row r="63" spans="1:11" s="31" customFormat="1" ht="11.25" customHeight="1">
      <c r="A63" s="33" t="s">
        <v>49</v>
      </c>
      <c r="B63" s="27"/>
      <c r="C63" s="28">
        <v>249</v>
      </c>
      <c r="D63" s="28">
        <v>249</v>
      </c>
      <c r="E63" s="28">
        <v>252</v>
      </c>
      <c r="F63" s="29"/>
      <c r="G63" s="29"/>
      <c r="H63" s="124">
        <v>11.719</v>
      </c>
      <c r="I63" s="124">
        <v>11.205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409</v>
      </c>
      <c r="D64" s="36">
        <v>408</v>
      </c>
      <c r="E64" s="36">
        <v>437</v>
      </c>
      <c r="F64" s="37">
        <v>107.1078431372549</v>
      </c>
      <c r="G64" s="38"/>
      <c r="H64" s="125">
        <v>19.295</v>
      </c>
      <c r="I64" s="126">
        <v>18.201</v>
      </c>
      <c r="J64" s="126">
        <v>7.772</v>
      </c>
      <c r="K64" s="39">
        <v>42.70095049722543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422</v>
      </c>
      <c r="D66" s="36">
        <v>422</v>
      </c>
      <c r="E66" s="36">
        <v>470</v>
      </c>
      <c r="F66" s="37">
        <v>111.37440758293839</v>
      </c>
      <c r="G66" s="38"/>
      <c r="H66" s="125">
        <v>18.801</v>
      </c>
      <c r="I66" s="126">
        <v>20.7</v>
      </c>
      <c r="J66" s="126">
        <v>20.728</v>
      </c>
      <c r="K66" s="39">
        <v>100.1352657004831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167</v>
      </c>
      <c r="D68" s="28">
        <v>100</v>
      </c>
      <c r="E68" s="28">
        <v>100</v>
      </c>
      <c r="F68" s="29"/>
      <c r="G68" s="29"/>
      <c r="H68" s="124">
        <v>8.935</v>
      </c>
      <c r="I68" s="124">
        <v>5.5</v>
      </c>
      <c r="J68" s="124">
        <v>5</v>
      </c>
      <c r="K68" s="30"/>
    </row>
    <row r="69" spans="1:11" s="31" customFormat="1" ht="11.25" customHeight="1">
      <c r="A69" s="33" t="s">
        <v>53</v>
      </c>
      <c r="B69" s="27"/>
      <c r="C69" s="28">
        <v>3</v>
      </c>
      <c r="D69" s="28">
        <v>5</v>
      </c>
      <c r="E69" s="28">
        <v>2</v>
      </c>
      <c r="F69" s="29"/>
      <c r="G69" s="29"/>
      <c r="H69" s="124">
        <v>0.181</v>
      </c>
      <c r="I69" s="124">
        <v>0.2</v>
      </c>
      <c r="J69" s="124">
        <v>0.1</v>
      </c>
      <c r="K69" s="30"/>
    </row>
    <row r="70" spans="1:11" s="22" customFormat="1" ht="11.25" customHeight="1">
      <c r="A70" s="34" t="s">
        <v>54</v>
      </c>
      <c r="B70" s="35"/>
      <c r="C70" s="36">
        <v>170</v>
      </c>
      <c r="D70" s="36">
        <v>105</v>
      </c>
      <c r="E70" s="36">
        <v>102</v>
      </c>
      <c r="F70" s="37">
        <v>97.14285714285714</v>
      </c>
      <c r="G70" s="38"/>
      <c r="H70" s="125">
        <v>9.116</v>
      </c>
      <c r="I70" s="126">
        <v>5.7</v>
      </c>
      <c r="J70" s="126">
        <v>5.1</v>
      </c>
      <c r="K70" s="39">
        <v>89.4736842105263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8163</v>
      </c>
      <c r="D72" s="28">
        <v>7782</v>
      </c>
      <c r="E72" s="28">
        <v>7704</v>
      </c>
      <c r="F72" s="29"/>
      <c r="G72" s="29"/>
      <c r="H72" s="124">
        <v>489.331</v>
      </c>
      <c r="I72" s="124">
        <v>479.725</v>
      </c>
      <c r="J72" s="124">
        <v>394.578</v>
      </c>
      <c r="K72" s="30"/>
    </row>
    <row r="73" spans="1:11" s="31" customFormat="1" ht="11.25" customHeight="1">
      <c r="A73" s="33" t="s">
        <v>56</v>
      </c>
      <c r="B73" s="27"/>
      <c r="C73" s="28">
        <v>232</v>
      </c>
      <c r="D73" s="28">
        <v>220</v>
      </c>
      <c r="E73" s="28">
        <v>185</v>
      </c>
      <c r="F73" s="29"/>
      <c r="G73" s="29"/>
      <c r="H73" s="124">
        <v>8.505</v>
      </c>
      <c r="I73" s="124">
        <v>8.235</v>
      </c>
      <c r="J73" s="124">
        <v>6.5</v>
      </c>
      <c r="K73" s="30"/>
    </row>
    <row r="74" spans="1:11" s="31" customFormat="1" ht="11.25" customHeight="1">
      <c r="A74" s="33" t="s">
        <v>57</v>
      </c>
      <c r="B74" s="27"/>
      <c r="C74" s="28">
        <v>79</v>
      </c>
      <c r="D74" s="28">
        <v>28</v>
      </c>
      <c r="E74" s="28">
        <v>20</v>
      </c>
      <c r="F74" s="29"/>
      <c r="G74" s="29"/>
      <c r="H74" s="124">
        <v>2.645</v>
      </c>
      <c r="I74" s="124">
        <v>1.1</v>
      </c>
      <c r="J74" s="124">
        <v>0.8</v>
      </c>
      <c r="K74" s="30"/>
    </row>
    <row r="75" spans="1:11" s="31" customFormat="1" ht="11.25" customHeight="1">
      <c r="A75" s="33" t="s">
        <v>58</v>
      </c>
      <c r="B75" s="27"/>
      <c r="C75" s="28">
        <v>406</v>
      </c>
      <c r="D75" s="28">
        <v>421</v>
      </c>
      <c r="E75" s="28">
        <v>420</v>
      </c>
      <c r="F75" s="29"/>
      <c r="G75" s="29"/>
      <c r="H75" s="124">
        <v>17.169</v>
      </c>
      <c r="I75" s="124">
        <v>17.829</v>
      </c>
      <c r="J75" s="124">
        <v>17.64</v>
      </c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2</v>
      </c>
      <c r="E76" s="28">
        <v>2</v>
      </c>
      <c r="F76" s="29"/>
      <c r="G76" s="29"/>
      <c r="H76" s="124">
        <v>0.02</v>
      </c>
      <c r="I76" s="124">
        <v>0.02</v>
      </c>
      <c r="J76" s="124">
        <v>0.02</v>
      </c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24">
        <v>1.6</v>
      </c>
      <c r="I77" s="124">
        <v>0.8</v>
      </c>
      <c r="J77" s="124">
        <v>1.2</v>
      </c>
      <c r="K77" s="30"/>
    </row>
    <row r="78" spans="1:11" s="31" customFormat="1" ht="11.25" customHeight="1">
      <c r="A78" s="33" t="s">
        <v>61</v>
      </c>
      <c r="B78" s="27"/>
      <c r="C78" s="28">
        <v>183</v>
      </c>
      <c r="D78" s="28">
        <v>190</v>
      </c>
      <c r="E78" s="28">
        <v>170</v>
      </c>
      <c r="F78" s="29"/>
      <c r="G78" s="29"/>
      <c r="H78" s="124">
        <v>9.15</v>
      </c>
      <c r="I78" s="124">
        <v>9</v>
      </c>
      <c r="J78" s="124">
        <v>9</v>
      </c>
      <c r="K78" s="30"/>
    </row>
    <row r="79" spans="1:11" s="31" customFormat="1" ht="11.25" customHeight="1">
      <c r="A79" s="33" t="s">
        <v>62</v>
      </c>
      <c r="B79" s="27"/>
      <c r="C79" s="28">
        <v>68</v>
      </c>
      <c r="D79" s="28">
        <v>60</v>
      </c>
      <c r="E79" s="28">
        <v>60</v>
      </c>
      <c r="F79" s="29"/>
      <c r="G79" s="29"/>
      <c r="H79" s="124">
        <v>2.03</v>
      </c>
      <c r="I79" s="124">
        <v>2.1</v>
      </c>
      <c r="J79" s="124">
        <v>2.1</v>
      </c>
      <c r="K79" s="30"/>
    </row>
    <row r="80" spans="1:11" s="22" customFormat="1" ht="11.25" customHeight="1">
      <c r="A80" s="40" t="s">
        <v>63</v>
      </c>
      <c r="B80" s="35"/>
      <c r="C80" s="36">
        <v>9173</v>
      </c>
      <c r="D80" s="36">
        <v>8743</v>
      </c>
      <c r="E80" s="36">
        <v>8601</v>
      </c>
      <c r="F80" s="37">
        <v>98.37584353196843</v>
      </c>
      <c r="G80" s="38"/>
      <c r="H80" s="125">
        <v>530.4499999999999</v>
      </c>
      <c r="I80" s="126">
        <v>518.809</v>
      </c>
      <c r="J80" s="126">
        <v>431.83799999999997</v>
      </c>
      <c r="K80" s="39">
        <v>83.23641262969609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198</v>
      </c>
      <c r="D82" s="28">
        <v>198</v>
      </c>
      <c r="E82" s="28">
        <v>198</v>
      </c>
      <c r="F82" s="29"/>
      <c r="G82" s="29"/>
      <c r="H82" s="124">
        <v>9.274</v>
      </c>
      <c r="I82" s="124">
        <v>9.275</v>
      </c>
      <c r="J82" s="124">
        <v>9.246</v>
      </c>
      <c r="K82" s="30"/>
    </row>
    <row r="83" spans="1:11" s="31" customFormat="1" ht="11.25" customHeight="1">
      <c r="A83" s="33" t="s">
        <v>65</v>
      </c>
      <c r="B83" s="27"/>
      <c r="C83" s="28">
        <v>277</v>
      </c>
      <c r="D83" s="28">
        <v>277</v>
      </c>
      <c r="E83" s="28">
        <v>275</v>
      </c>
      <c r="F83" s="29"/>
      <c r="G83" s="29"/>
      <c r="H83" s="124">
        <v>13.959</v>
      </c>
      <c r="I83" s="124">
        <v>13.96</v>
      </c>
      <c r="J83" s="124">
        <v>14.309</v>
      </c>
      <c r="K83" s="30"/>
    </row>
    <row r="84" spans="1:11" s="22" customFormat="1" ht="11.25" customHeight="1">
      <c r="A84" s="34" t="s">
        <v>66</v>
      </c>
      <c r="B84" s="35"/>
      <c r="C84" s="36">
        <v>475</v>
      </c>
      <c r="D84" s="36">
        <v>475</v>
      </c>
      <c r="E84" s="36">
        <v>473</v>
      </c>
      <c r="F84" s="37">
        <v>99.57894736842105</v>
      </c>
      <c r="G84" s="38"/>
      <c r="H84" s="125">
        <v>23.232999999999997</v>
      </c>
      <c r="I84" s="126">
        <v>23.235</v>
      </c>
      <c r="J84" s="126">
        <v>23.555</v>
      </c>
      <c r="K84" s="39">
        <v>101.37723262319777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11642</v>
      </c>
      <c r="D87" s="47">
        <v>10959</v>
      </c>
      <c r="E87" s="47">
        <v>10924</v>
      </c>
      <c r="F87" s="48">
        <v>99.6806277945068</v>
      </c>
      <c r="G87" s="38"/>
      <c r="H87" s="130">
        <v>638.1579999999999</v>
      </c>
      <c r="I87" s="131">
        <f>I13+I15+I17+I22+I24+I26+I31+I37+I39+I50+I52+I59+I64+I66+I70+I80+I84</f>
        <v>617.473</v>
      </c>
      <c r="J87" s="131">
        <v>520.0569999999999</v>
      </c>
      <c r="K87" s="48">
        <v>84.22343972934848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118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2022</v>
      </c>
      <c r="D6" s="14">
        <f>E6-1</f>
        <v>2023</v>
      </c>
      <c r="E6" s="14">
        <v>2024</v>
      </c>
      <c r="F6" s="15">
        <f>E6</f>
        <v>2024</v>
      </c>
      <c r="G6" s="16"/>
      <c r="H6" s="13">
        <f>J6-2</f>
        <v>2022</v>
      </c>
      <c r="I6" s="14">
        <f>J6-1</f>
        <v>2023</v>
      </c>
      <c r="J6" s="14">
        <v>2024</v>
      </c>
      <c r="K6" s="15">
        <f>J6</f>
        <v>2024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4</v>
      </c>
      <c r="F7" s="20" t="str">
        <f>CONCATENATE(D6,"=100")</f>
        <v>2023=100</v>
      </c>
      <c r="G7" s="21"/>
      <c r="H7" s="18" t="s">
        <v>6</v>
      </c>
      <c r="I7" s="19" t="s">
        <v>6</v>
      </c>
      <c r="J7" s="19"/>
      <c r="K7" s="20" t="str">
        <f>CONCATENATE(I6,"=100")</f>
        <v>2023=100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50</v>
      </c>
      <c r="D9" s="28">
        <v>50</v>
      </c>
      <c r="E9" s="28">
        <v>13</v>
      </c>
      <c r="F9" s="29"/>
      <c r="G9" s="29"/>
      <c r="H9" s="124">
        <v>0.761</v>
      </c>
      <c r="I9" s="124">
        <v>0.761</v>
      </c>
      <c r="J9" s="124"/>
      <c r="K9" s="30"/>
    </row>
    <row r="10" spans="1:11" s="31" customFormat="1" ht="11.25" customHeight="1">
      <c r="A10" s="33" t="s">
        <v>8</v>
      </c>
      <c r="B10" s="27"/>
      <c r="C10" s="28">
        <v>16</v>
      </c>
      <c r="D10" s="28">
        <v>16</v>
      </c>
      <c r="E10" s="28">
        <v>18</v>
      </c>
      <c r="F10" s="29"/>
      <c r="G10" s="29"/>
      <c r="H10" s="124">
        <v>0.267</v>
      </c>
      <c r="I10" s="124">
        <v>0.267</v>
      </c>
      <c r="J10" s="124"/>
      <c r="K10" s="30"/>
    </row>
    <row r="11" spans="1:11" s="31" customFormat="1" ht="11.25" customHeight="1">
      <c r="A11" s="26" t="s">
        <v>9</v>
      </c>
      <c r="B11" s="27"/>
      <c r="C11" s="28">
        <v>20</v>
      </c>
      <c r="D11" s="28">
        <v>20</v>
      </c>
      <c r="E11" s="28">
        <v>22</v>
      </c>
      <c r="F11" s="29"/>
      <c r="G11" s="29"/>
      <c r="H11" s="124">
        <v>0.368</v>
      </c>
      <c r="I11" s="124">
        <v>0.405</v>
      </c>
      <c r="J11" s="124"/>
      <c r="K11" s="30"/>
    </row>
    <row r="12" spans="1:11" s="31" customFormat="1" ht="11.25" customHeight="1">
      <c r="A12" s="33" t="s">
        <v>10</v>
      </c>
      <c r="B12" s="27"/>
      <c r="C12" s="28">
        <v>60</v>
      </c>
      <c r="D12" s="28">
        <v>60</v>
      </c>
      <c r="E12" s="28">
        <v>62</v>
      </c>
      <c r="F12" s="29"/>
      <c r="G12" s="29"/>
      <c r="H12" s="124">
        <v>1.292</v>
      </c>
      <c r="I12" s="124">
        <v>1.302</v>
      </c>
      <c r="J12" s="124"/>
      <c r="K12" s="30"/>
    </row>
    <row r="13" spans="1:11" s="22" customFormat="1" ht="11.25" customHeight="1">
      <c r="A13" s="34" t="s">
        <v>11</v>
      </c>
      <c r="B13" s="35"/>
      <c r="C13" s="36">
        <v>146</v>
      </c>
      <c r="D13" s="36">
        <v>146</v>
      </c>
      <c r="E13" s="36">
        <v>115</v>
      </c>
      <c r="F13" s="37">
        <v>78.76712328767124</v>
      </c>
      <c r="G13" s="38"/>
      <c r="H13" s="125">
        <v>2.6879999999999997</v>
      </c>
      <c r="I13" s="126">
        <v>2.7350000000000003</v>
      </c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4</v>
      </c>
      <c r="D15" s="36">
        <v>6</v>
      </c>
      <c r="E15" s="36">
        <v>5</v>
      </c>
      <c r="F15" s="37">
        <v>83.33333333333333</v>
      </c>
      <c r="G15" s="38"/>
      <c r="H15" s="125">
        <v>0.075</v>
      </c>
      <c r="I15" s="126">
        <v>0.1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2</v>
      </c>
      <c r="E17" s="36">
        <v>1</v>
      </c>
      <c r="F17" s="37">
        <v>50</v>
      </c>
      <c r="G17" s="38"/>
      <c r="H17" s="125"/>
      <c r="I17" s="126">
        <v>0.011</v>
      </c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46</v>
      </c>
      <c r="D19" s="28">
        <v>46</v>
      </c>
      <c r="E19" s="28">
        <v>45</v>
      </c>
      <c r="F19" s="29"/>
      <c r="G19" s="29"/>
      <c r="H19" s="124">
        <v>1.026</v>
      </c>
      <c r="I19" s="124">
        <v>1.026</v>
      </c>
      <c r="J19" s="124"/>
      <c r="K19" s="30"/>
    </row>
    <row r="20" spans="1:11" s="31" customFormat="1" ht="11.25" customHeight="1">
      <c r="A20" s="33" t="s">
        <v>15</v>
      </c>
      <c r="B20" s="27"/>
      <c r="C20" s="28">
        <v>67</v>
      </c>
      <c r="D20" s="28">
        <v>67</v>
      </c>
      <c r="E20" s="28">
        <v>68</v>
      </c>
      <c r="F20" s="29"/>
      <c r="G20" s="29"/>
      <c r="H20" s="124">
        <v>1</v>
      </c>
      <c r="I20" s="124">
        <v>1</v>
      </c>
      <c r="J20" s="124"/>
      <c r="K20" s="30"/>
    </row>
    <row r="21" spans="1:11" s="31" customFormat="1" ht="11.25" customHeight="1">
      <c r="A21" s="33" t="s">
        <v>16</v>
      </c>
      <c r="B21" s="27"/>
      <c r="C21" s="28">
        <v>108</v>
      </c>
      <c r="D21" s="28">
        <v>106</v>
      </c>
      <c r="E21" s="28">
        <v>108</v>
      </c>
      <c r="F21" s="29"/>
      <c r="G21" s="29"/>
      <c r="H21" s="124">
        <v>1.59</v>
      </c>
      <c r="I21" s="124">
        <v>1.59</v>
      </c>
      <c r="J21" s="124"/>
      <c r="K21" s="30"/>
    </row>
    <row r="22" spans="1:11" s="22" customFormat="1" ht="11.25" customHeight="1">
      <c r="A22" s="34" t="s">
        <v>17</v>
      </c>
      <c r="B22" s="35"/>
      <c r="C22" s="36">
        <v>221</v>
      </c>
      <c r="D22" s="36">
        <v>219</v>
      </c>
      <c r="E22" s="36">
        <v>221</v>
      </c>
      <c r="F22" s="37">
        <v>100.91324200913242</v>
      </c>
      <c r="G22" s="38"/>
      <c r="H22" s="125">
        <v>3.6159999999999997</v>
      </c>
      <c r="I22" s="126">
        <v>3.6159999999999997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128</v>
      </c>
      <c r="D24" s="36">
        <v>121</v>
      </c>
      <c r="E24" s="36">
        <v>139</v>
      </c>
      <c r="F24" s="37">
        <v>114.87603305785125</v>
      </c>
      <c r="G24" s="38"/>
      <c r="H24" s="125">
        <v>3.416</v>
      </c>
      <c r="I24" s="126">
        <v>3.475</v>
      </c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30</v>
      </c>
      <c r="D26" s="36">
        <v>20</v>
      </c>
      <c r="E26" s="36">
        <v>25</v>
      </c>
      <c r="F26" s="37">
        <v>125</v>
      </c>
      <c r="G26" s="38"/>
      <c r="H26" s="125">
        <v>0.8</v>
      </c>
      <c r="I26" s="126">
        <v>0.7</v>
      </c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2</v>
      </c>
      <c r="E28" s="28">
        <v>2</v>
      </c>
      <c r="F28" s="29"/>
      <c r="G28" s="29"/>
      <c r="H28" s="124">
        <v>0.072</v>
      </c>
      <c r="I28" s="124">
        <v>0.044</v>
      </c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>
        <v>280</v>
      </c>
      <c r="D30" s="28">
        <v>222</v>
      </c>
      <c r="E30" s="28">
        <v>200</v>
      </c>
      <c r="F30" s="29"/>
      <c r="G30" s="29"/>
      <c r="H30" s="124">
        <v>5.82</v>
      </c>
      <c r="I30" s="124">
        <v>5.8</v>
      </c>
      <c r="J30" s="124"/>
      <c r="K30" s="30"/>
    </row>
    <row r="31" spans="1:11" s="22" customFormat="1" ht="11.25" customHeight="1">
      <c r="A31" s="40" t="s">
        <v>23</v>
      </c>
      <c r="B31" s="35"/>
      <c r="C31" s="36">
        <v>283</v>
      </c>
      <c r="D31" s="36">
        <v>224</v>
      </c>
      <c r="E31" s="36">
        <v>202</v>
      </c>
      <c r="F31" s="37">
        <v>90.17857142857143</v>
      </c>
      <c r="G31" s="38"/>
      <c r="H31" s="125">
        <v>5.892</v>
      </c>
      <c r="I31" s="126">
        <v>5.843999999999999</v>
      </c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58</v>
      </c>
      <c r="D33" s="28">
        <v>52</v>
      </c>
      <c r="E33" s="28">
        <v>60</v>
      </c>
      <c r="F33" s="29"/>
      <c r="G33" s="29"/>
      <c r="H33" s="124">
        <v>1.377</v>
      </c>
      <c r="I33" s="124">
        <v>1.231</v>
      </c>
      <c r="J33" s="124"/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21</v>
      </c>
      <c r="E34" s="28">
        <v>16</v>
      </c>
      <c r="F34" s="29"/>
      <c r="G34" s="29"/>
      <c r="H34" s="124">
        <v>0.5</v>
      </c>
      <c r="I34" s="124">
        <v>0.533</v>
      </c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>
        <v>70</v>
      </c>
      <c r="D36" s="28">
        <v>96</v>
      </c>
      <c r="E36" s="28">
        <v>50</v>
      </c>
      <c r="F36" s="29"/>
      <c r="G36" s="29"/>
      <c r="H36" s="124">
        <v>2.112</v>
      </c>
      <c r="I36" s="124">
        <v>1.15</v>
      </c>
      <c r="J36" s="124"/>
      <c r="K36" s="30"/>
    </row>
    <row r="37" spans="1:11" s="22" customFormat="1" ht="11.25" customHeight="1">
      <c r="A37" s="34" t="s">
        <v>28</v>
      </c>
      <c r="B37" s="35"/>
      <c r="C37" s="36">
        <v>148</v>
      </c>
      <c r="D37" s="36">
        <v>169</v>
      </c>
      <c r="E37" s="36">
        <v>126</v>
      </c>
      <c r="F37" s="37">
        <v>74.55621301775147</v>
      </c>
      <c r="G37" s="38"/>
      <c r="H37" s="125">
        <v>3.989</v>
      </c>
      <c r="I37" s="126">
        <v>2.914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10</v>
      </c>
      <c r="D39" s="36">
        <v>8</v>
      </c>
      <c r="E39" s="36">
        <v>10</v>
      </c>
      <c r="F39" s="37">
        <v>125</v>
      </c>
      <c r="G39" s="38"/>
      <c r="H39" s="125">
        <v>0.07</v>
      </c>
      <c r="I39" s="126">
        <v>0.072</v>
      </c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28</v>
      </c>
      <c r="D41" s="28">
        <v>26</v>
      </c>
      <c r="E41" s="28">
        <v>25</v>
      </c>
      <c r="F41" s="29"/>
      <c r="G41" s="29"/>
      <c r="H41" s="124">
        <v>0.42</v>
      </c>
      <c r="I41" s="124">
        <v>0.78</v>
      </c>
      <c r="J41" s="124"/>
      <c r="K41" s="30"/>
    </row>
    <row r="42" spans="1:11" s="31" customFormat="1" ht="11.25" customHeight="1">
      <c r="A42" s="33" t="s">
        <v>31</v>
      </c>
      <c r="B42" s="27"/>
      <c r="C42" s="28">
        <v>2</v>
      </c>
      <c r="D42" s="28">
        <v>4</v>
      </c>
      <c r="E42" s="28">
        <v>3</v>
      </c>
      <c r="F42" s="29"/>
      <c r="G42" s="29"/>
      <c r="H42" s="124">
        <v>0.056</v>
      </c>
      <c r="I42" s="124">
        <v>0.112</v>
      </c>
      <c r="J42" s="124"/>
      <c r="K42" s="30"/>
    </row>
    <row r="43" spans="1:11" s="31" customFormat="1" ht="11.25" customHeight="1">
      <c r="A43" s="33" t="s">
        <v>32</v>
      </c>
      <c r="B43" s="27"/>
      <c r="C43" s="28">
        <v>47</v>
      </c>
      <c r="D43" s="28">
        <v>43</v>
      </c>
      <c r="E43" s="28">
        <v>45</v>
      </c>
      <c r="F43" s="29"/>
      <c r="G43" s="29"/>
      <c r="H43" s="124">
        <v>0.94</v>
      </c>
      <c r="I43" s="124">
        <v>0.86</v>
      </c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>
        <v>4</v>
      </c>
      <c r="D45" s="28">
        <v>10</v>
      </c>
      <c r="E45" s="28">
        <v>12</v>
      </c>
      <c r="F45" s="29"/>
      <c r="G45" s="29"/>
      <c r="H45" s="124">
        <v>0.102</v>
      </c>
      <c r="I45" s="124">
        <v>0.255</v>
      </c>
      <c r="J45" s="124"/>
      <c r="K45" s="30"/>
    </row>
    <row r="46" spans="1:11" s="31" customFormat="1" ht="11.25" customHeight="1">
      <c r="A46" s="33" t="s">
        <v>35</v>
      </c>
      <c r="B46" s="27"/>
      <c r="C46" s="28">
        <v>621</v>
      </c>
      <c r="D46" s="28">
        <v>423</v>
      </c>
      <c r="E46" s="28">
        <v>500</v>
      </c>
      <c r="F46" s="29"/>
      <c r="G46" s="29"/>
      <c r="H46" s="124">
        <v>21.735</v>
      </c>
      <c r="I46" s="124">
        <v>14.875</v>
      </c>
      <c r="J46" s="124"/>
      <c r="K46" s="30"/>
    </row>
    <row r="47" spans="1:11" s="31" customFormat="1" ht="11.25" customHeight="1">
      <c r="A47" s="33" t="s">
        <v>36</v>
      </c>
      <c r="B47" s="27"/>
      <c r="C47" s="28">
        <v>14</v>
      </c>
      <c r="D47" s="28">
        <v>14</v>
      </c>
      <c r="E47" s="28">
        <v>14</v>
      </c>
      <c r="F47" s="29"/>
      <c r="G47" s="29"/>
      <c r="H47" s="124">
        <v>0.42</v>
      </c>
      <c r="I47" s="124">
        <v>0.42</v>
      </c>
      <c r="J47" s="124"/>
      <c r="K47" s="30"/>
    </row>
    <row r="48" spans="1:11" s="31" customFormat="1" ht="11.25" customHeight="1">
      <c r="A48" s="33" t="s">
        <v>37</v>
      </c>
      <c r="B48" s="27"/>
      <c r="C48" s="28">
        <v>145</v>
      </c>
      <c r="D48" s="28">
        <v>144</v>
      </c>
      <c r="E48" s="28">
        <v>140</v>
      </c>
      <c r="F48" s="29"/>
      <c r="G48" s="29"/>
      <c r="H48" s="124">
        <v>6.525</v>
      </c>
      <c r="I48" s="124">
        <v>4.32</v>
      </c>
      <c r="J48" s="124"/>
      <c r="K48" s="30"/>
    </row>
    <row r="49" spans="1:11" s="31" customFormat="1" ht="11.25" customHeight="1">
      <c r="A49" s="33" t="s">
        <v>38</v>
      </c>
      <c r="B49" s="27"/>
      <c r="C49" s="28">
        <v>1</v>
      </c>
      <c r="D49" s="28">
        <v>1</v>
      </c>
      <c r="E49" s="28">
        <v>1</v>
      </c>
      <c r="F49" s="29"/>
      <c r="G49" s="29"/>
      <c r="H49" s="124">
        <v>0.02</v>
      </c>
      <c r="I49" s="124">
        <v>0.025</v>
      </c>
      <c r="J49" s="124"/>
      <c r="K49" s="30"/>
    </row>
    <row r="50" spans="1:11" s="22" customFormat="1" ht="11.25" customHeight="1">
      <c r="A50" s="40" t="s">
        <v>39</v>
      </c>
      <c r="B50" s="35"/>
      <c r="C50" s="36">
        <v>862</v>
      </c>
      <c r="D50" s="36">
        <v>665</v>
      </c>
      <c r="E50" s="36">
        <v>740</v>
      </c>
      <c r="F50" s="37">
        <v>111.2781954887218</v>
      </c>
      <c r="G50" s="38"/>
      <c r="H50" s="125">
        <v>30.218</v>
      </c>
      <c r="I50" s="126">
        <v>21.647000000000002</v>
      </c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4</v>
      </c>
      <c r="D52" s="36">
        <v>2</v>
      </c>
      <c r="E52" s="36">
        <v>1</v>
      </c>
      <c r="F52" s="37">
        <v>50</v>
      </c>
      <c r="G52" s="38"/>
      <c r="H52" s="125">
        <v>0.027</v>
      </c>
      <c r="I52" s="126">
        <v>0.014</v>
      </c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4">
        <v>0.019</v>
      </c>
      <c r="I55" s="124">
        <v>0.019</v>
      </c>
      <c r="J55" s="124"/>
      <c r="K55" s="30"/>
    </row>
    <row r="56" spans="1:11" s="31" customFormat="1" ht="11.25" customHeight="1">
      <c r="A56" s="33" t="s">
        <v>43</v>
      </c>
      <c r="B56" s="27"/>
      <c r="C56" s="28">
        <v>2</v>
      </c>
      <c r="D56" s="28">
        <v>2</v>
      </c>
      <c r="E56" s="28">
        <v>1.29</v>
      </c>
      <c r="F56" s="29"/>
      <c r="G56" s="29"/>
      <c r="H56" s="124">
        <v>0.009</v>
      </c>
      <c r="I56" s="124">
        <v>0.035</v>
      </c>
      <c r="J56" s="124"/>
      <c r="K56" s="30"/>
    </row>
    <row r="57" spans="1:11" s="31" customFormat="1" ht="11.25" customHeight="1">
      <c r="A57" s="33" t="s">
        <v>44</v>
      </c>
      <c r="B57" s="27"/>
      <c r="C57" s="28">
        <v>6</v>
      </c>
      <c r="D57" s="28">
        <v>4</v>
      </c>
      <c r="E57" s="28">
        <v>4</v>
      </c>
      <c r="F57" s="29"/>
      <c r="G57" s="29"/>
      <c r="H57" s="124">
        <v>0.11</v>
      </c>
      <c r="I57" s="124">
        <v>0.036</v>
      </c>
      <c r="J57" s="124"/>
      <c r="K57" s="30"/>
    </row>
    <row r="58" spans="1:11" s="31" customFormat="1" ht="11.25" customHeight="1">
      <c r="A58" s="33" t="s">
        <v>45</v>
      </c>
      <c r="B58" s="27"/>
      <c r="C58" s="28">
        <v>21</v>
      </c>
      <c r="D58" s="28">
        <v>14</v>
      </c>
      <c r="E58" s="28">
        <v>14</v>
      </c>
      <c r="F58" s="29"/>
      <c r="G58" s="29"/>
      <c r="H58" s="124">
        <v>0.714</v>
      </c>
      <c r="I58" s="124">
        <v>0.63</v>
      </c>
      <c r="J58" s="124"/>
      <c r="K58" s="30"/>
    </row>
    <row r="59" spans="1:11" s="22" customFormat="1" ht="11.25" customHeight="1">
      <c r="A59" s="34" t="s">
        <v>46</v>
      </c>
      <c r="B59" s="35"/>
      <c r="C59" s="36">
        <v>30</v>
      </c>
      <c r="D59" s="36">
        <v>19</v>
      </c>
      <c r="E59" s="36">
        <v>19.29</v>
      </c>
      <c r="F59" s="37">
        <v>101.52631578947368</v>
      </c>
      <c r="G59" s="38"/>
      <c r="H59" s="125">
        <v>0.852</v>
      </c>
      <c r="I59" s="126">
        <v>0.72</v>
      </c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50</v>
      </c>
      <c r="D61" s="28">
        <v>22</v>
      </c>
      <c r="E61" s="28">
        <v>25</v>
      </c>
      <c r="F61" s="29"/>
      <c r="G61" s="29"/>
      <c r="H61" s="124">
        <v>2.5</v>
      </c>
      <c r="I61" s="124">
        <v>1.1</v>
      </c>
      <c r="J61" s="124"/>
      <c r="K61" s="30"/>
    </row>
    <row r="62" spans="1:11" s="31" customFormat="1" ht="11.25" customHeight="1">
      <c r="A62" s="33" t="s">
        <v>48</v>
      </c>
      <c r="B62" s="27"/>
      <c r="C62" s="28">
        <v>42</v>
      </c>
      <c r="D62" s="28">
        <v>45</v>
      </c>
      <c r="E62" s="28">
        <v>25</v>
      </c>
      <c r="F62" s="29"/>
      <c r="G62" s="29"/>
      <c r="H62" s="124">
        <v>1.05</v>
      </c>
      <c r="I62" s="124">
        <v>0.625</v>
      </c>
      <c r="J62" s="124"/>
      <c r="K62" s="30"/>
    </row>
    <row r="63" spans="1:11" s="31" customFormat="1" ht="11.25" customHeight="1">
      <c r="A63" s="33" t="s">
        <v>49</v>
      </c>
      <c r="B63" s="27"/>
      <c r="C63" s="28">
        <v>36</v>
      </c>
      <c r="D63" s="28">
        <v>36</v>
      </c>
      <c r="E63" s="28">
        <v>37</v>
      </c>
      <c r="F63" s="29"/>
      <c r="G63" s="29"/>
      <c r="H63" s="124">
        <v>1.021</v>
      </c>
      <c r="I63" s="124">
        <v>1.008</v>
      </c>
      <c r="J63" s="124"/>
      <c r="K63" s="30"/>
    </row>
    <row r="64" spans="1:11" s="22" customFormat="1" ht="11.25" customHeight="1">
      <c r="A64" s="34" t="s">
        <v>50</v>
      </c>
      <c r="B64" s="35"/>
      <c r="C64" s="36">
        <v>128</v>
      </c>
      <c r="D64" s="36">
        <v>103</v>
      </c>
      <c r="E64" s="36">
        <v>87</v>
      </c>
      <c r="F64" s="37">
        <v>84.46601941747574</v>
      </c>
      <c r="G64" s="38"/>
      <c r="H64" s="125">
        <v>4.571</v>
      </c>
      <c r="I64" s="126">
        <v>2.733</v>
      </c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35</v>
      </c>
      <c r="D66" s="36">
        <v>70</v>
      </c>
      <c r="E66" s="36">
        <v>80</v>
      </c>
      <c r="F66" s="37">
        <v>114.28571428571429</v>
      </c>
      <c r="G66" s="38"/>
      <c r="H66" s="125">
        <v>1.972</v>
      </c>
      <c r="I66" s="126">
        <v>2.065</v>
      </c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>
        <v>2</v>
      </c>
      <c r="E68" s="28">
        <v>2</v>
      </c>
      <c r="F68" s="29"/>
      <c r="G68" s="29"/>
      <c r="H68" s="124">
        <v>0.061</v>
      </c>
      <c r="I68" s="124">
        <v>0.07</v>
      </c>
      <c r="J68" s="124"/>
      <c r="K68" s="30"/>
    </row>
    <row r="69" spans="1:11" s="31" customFormat="1" ht="11.25" customHeight="1">
      <c r="A69" s="33" t="s">
        <v>53</v>
      </c>
      <c r="B69" s="27"/>
      <c r="C69" s="28">
        <v>28</v>
      </c>
      <c r="D69" s="28">
        <v>26</v>
      </c>
      <c r="E69" s="28">
        <v>25</v>
      </c>
      <c r="F69" s="29"/>
      <c r="G69" s="29"/>
      <c r="H69" s="124">
        <v>1</v>
      </c>
      <c r="I69" s="124">
        <v>0.875</v>
      </c>
      <c r="J69" s="124"/>
      <c r="K69" s="30"/>
    </row>
    <row r="70" spans="1:11" s="22" customFormat="1" ht="11.25" customHeight="1">
      <c r="A70" s="34" t="s">
        <v>54</v>
      </c>
      <c r="B70" s="35"/>
      <c r="C70" s="36">
        <v>30</v>
      </c>
      <c r="D70" s="36">
        <v>28</v>
      </c>
      <c r="E70" s="36">
        <v>27</v>
      </c>
      <c r="F70" s="37">
        <v>96.42857142857143</v>
      </c>
      <c r="G70" s="38"/>
      <c r="H70" s="125">
        <v>1.061</v>
      </c>
      <c r="I70" s="126">
        <v>0.9450000000000001</v>
      </c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15</v>
      </c>
      <c r="D72" s="28">
        <v>15</v>
      </c>
      <c r="E72" s="28">
        <v>10</v>
      </c>
      <c r="F72" s="29"/>
      <c r="G72" s="29"/>
      <c r="H72" s="124">
        <v>0.24</v>
      </c>
      <c r="I72" s="124">
        <v>0.24</v>
      </c>
      <c r="J72" s="124"/>
      <c r="K72" s="30"/>
    </row>
    <row r="73" spans="1:11" s="31" customFormat="1" ht="11.25" customHeight="1">
      <c r="A73" s="33" t="s">
        <v>56</v>
      </c>
      <c r="B73" s="27"/>
      <c r="C73" s="28">
        <v>390</v>
      </c>
      <c r="D73" s="28">
        <v>390</v>
      </c>
      <c r="E73" s="28">
        <v>450</v>
      </c>
      <c r="F73" s="29"/>
      <c r="G73" s="29"/>
      <c r="H73" s="124">
        <v>8.416</v>
      </c>
      <c r="I73" s="124">
        <v>8.238</v>
      </c>
      <c r="J73" s="124"/>
      <c r="K73" s="30"/>
    </row>
    <row r="74" spans="1:11" s="31" customFormat="1" ht="11.25" customHeight="1">
      <c r="A74" s="33" t="s">
        <v>57</v>
      </c>
      <c r="B74" s="27"/>
      <c r="C74" s="28"/>
      <c r="D74" s="28">
        <v>3</v>
      </c>
      <c r="E74" s="28"/>
      <c r="F74" s="29"/>
      <c r="G74" s="29"/>
      <c r="I74" s="124">
        <v>0.057</v>
      </c>
      <c r="J74" s="124"/>
      <c r="K74" s="30"/>
    </row>
    <row r="75" spans="1:11" s="31" customFormat="1" ht="11.25" customHeight="1">
      <c r="A75" s="33" t="s">
        <v>58</v>
      </c>
      <c r="B75" s="27"/>
      <c r="C75" s="28">
        <v>13</v>
      </c>
      <c r="D75" s="28">
        <v>27</v>
      </c>
      <c r="E75" s="28">
        <v>20</v>
      </c>
      <c r="F75" s="29"/>
      <c r="G75" s="29"/>
      <c r="H75" s="124">
        <v>0.807</v>
      </c>
      <c r="I75" s="124">
        <v>0.766</v>
      </c>
      <c r="J75" s="124"/>
      <c r="K75" s="30"/>
    </row>
    <row r="76" spans="1:11" s="31" customFormat="1" ht="11.25" customHeight="1">
      <c r="A76" s="33" t="s">
        <v>59</v>
      </c>
      <c r="B76" s="27"/>
      <c r="C76" s="28">
        <v>60</v>
      </c>
      <c r="D76" s="28">
        <v>60</v>
      </c>
      <c r="E76" s="28">
        <v>60</v>
      </c>
      <c r="F76" s="29"/>
      <c r="G76" s="29"/>
      <c r="H76" s="124">
        <v>2.6</v>
      </c>
      <c r="I76" s="124">
        <v>2.6</v>
      </c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>
        <v>40</v>
      </c>
      <c r="D78" s="28">
        <v>40</v>
      </c>
      <c r="E78" s="28">
        <v>30</v>
      </c>
      <c r="F78" s="29"/>
      <c r="G78" s="29"/>
      <c r="H78" s="124">
        <v>1</v>
      </c>
      <c r="I78" s="124">
        <v>1.2</v>
      </c>
      <c r="J78" s="124"/>
      <c r="K78" s="30"/>
    </row>
    <row r="79" spans="1:11" s="31" customFormat="1" ht="11.25" customHeight="1">
      <c r="A79" s="33" t="s">
        <v>62</v>
      </c>
      <c r="B79" s="27"/>
      <c r="C79" s="28">
        <v>180</v>
      </c>
      <c r="D79" s="28">
        <v>180</v>
      </c>
      <c r="E79" s="28">
        <v>180</v>
      </c>
      <c r="F79" s="29"/>
      <c r="G79" s="29"/>
      <c r="H79" s="124">
        <v>7.2</v>
      </c>
      <c r="I79" s="124">
        <v>4.95</v>
      </c>
      <c r="J79" s="124"/>
      <c r="K79" s="30"/>
    </row>
    <row r="80" spans="1:11" s="22" customFormat="1" ht="11.25" customHeight="1">
      <c r="A80" s="40" t="s">
        <v>63</v>
      </c>
      <c r="B80" s="35"/>
      <c r="C80" s="36">
        <v>698</v>
      </c>
      <c r="D80" s="36">
        <v>715</v>
      </c>
      <c r="E80" s="36">
        <v>750</v>
      </c>
      <c r="F80" s="37">
        <v>104.8951048951049</v>
      </c>
      <c r="G80" s="38"/>
      <c r="H80" s="125">
        <v>20.263</v>
      </c>
      <c r="I80" s="126">
        <v>18.051</v>
      </c>
      <c r="J80" s="126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95</v>
      </c>
      <c r="D82" s="28">
        <v>89</v>
      </c>
      <c r="E82" s="28">
        <v>87</v>
      </c>
      <c r="F82" s="29"/>
      <c r="G82" s="29"/>
      <c r="H82" s="124">
        <v>1.966</v>
      </c>
      <c r="I82" s="124">
        <v>1.912</v>
      </c>
      <c r="J82" s="124"/>
      <c r="K82" s="30"/>
    </row>
    <row r="83" spans="1:11" s="31" customFormat="1" ht="11.25" customHeight="1">
      <c r="A83" s="33" t="s">
        <v>65</v>
      </c>
      <c r="B83" s="27"/>
      <c r="C83" s="28">
        <v>124</v>
      </c>
      <c r="D83" s="28">
        <v>134</v>
      </c>
      <c r="E83" s="28">
        <v>159</v>
      </c>
      <c r="F83" s="29"/>
      <c r="G83" s="29"/>
      <c r="H83" s="124">
        <v>2.95</v>
      </c>
      <c r="I83" s="124">
        <v>3.495</v>
      </c>
      <c r="J83" s="124"/>
      <c r="K83" s="30"/>
    </row>
    <row r="84" spans="1:11" s="22" customFormat="1" ht="11.25" customHeight="1">
      <c r="A84" s="34" t="s">
        <v>66</v>
      </c>
      <c r="B84" s="35"/>
      <c r="C84" s="36">
        <v>219</v>
      </c>
      <c r="D84" s="36">
        <v>223</v>
      </c>
      <c r="E84" s="36">
        <v>246</v>
      </c>
      <c r="F84" s="37">
        <v>110.31390134529148</v>
      </c>
      <c r="G84" s="38"/>
      <c r="H84" s="125">
        <v>4.916</v>
      </c>
      <c r="I84" s="126">
        <v>5.407</v>
      </c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f>C13+C15+C17+C22+C24+C26+C31+C37+C39+C50+C52+C59+C64+C66+C70+C80+C84</f>
        <v>2977</v>
      </c>
      <c r="D87" s="47">
        <f>D13+D15+D17+D22+D24+D26+D31+D37+D39+D50+D52+D59+D64+D66+D70+D80+D84</f>
        <v>2740</v>
      </c>
      <c r="E87" s="47">
        <f>E13+E15+E17+E22+E24+E26+E31+E37+E39+E50+E52+E59+E64+E66+E70+E80+E84</f>
        <v>2794.29</v>
      </c>
      <c r="F87" s="48">
        <v>101.98138686131387</v>
      </c>
      <c r="G87" s="38"/>
      <c r="H87" s="130">
        <f>H13+H15+H17+H22+H24+H26+H31+H37+H39+H50+H52+H59+H64+H66+H70+H80+H84</f>
        <v>84.426</v>
      </c>
      <c r="I87" s="131">
        <f>I13+I15+I17+I22+I24+I26+I31+I37+I39+I50+I52+I59+I64+I66+I70+I80+I84</f>
        <v>71.04899999999999</v>
      </c>
      <c r="J87" s="131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119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8" t="s">
        <v>336</v>
      </c>
      <c r="I7" s="19" t="s">
        <v>336</v>
      </c>
      <c r="J7" s="19">
        <v>4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/>
      <c r="I34" s="124"/>
      <c r="J34" s="124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/>
      <c r="I35" s="124"/>
      <c r="J35" s="124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>
        <v>4.581</v>
      </c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/>
      <c r="I37" s="126">
        <v>4.581</v>
      </c>
      <c r="J37" s="126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>
        <v>0.045</v>
      </c>
      <c r="I39" s="126">
        <v>0.04</v>
      </c>
      <c r="J39" s="126">
        <v>0.035</v>
      </c>
      <c r="K39" s="39">
        <v>87.50000000000001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/>
      <c r="I52" s="126"/>
      <c r="J52" s="126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/>
      <c r="I59" s="126"/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>
        <v>5.695</v>
      </c>
      <c r="I61" s="124">
        <v>5.574</v>
      </c>
      <c r="J61" s="124">
        <v>7.134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>
        <v>0.339</v>
      </c>
      <c r="I62" s="124">
        <v>0.638</v>
      </c>
      <c r="J62" s="124">
        <v>0.35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>
        <v>10.783</v>
      </c>
      <c r="I63" s="124">
        <v>11.117</v>
      </c>
      <c r="J63" s="124">
        <v>9.61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>
        <v>16.817</v>
      </c>
      <c r="I64" s="126">
        <v>17.329</v>
      </c>
      <c r="J64" s="126">
        <v>17.094</v>
      </c>
      <c r="K64" s="39">
        <v>98.64389174216632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>
        <v>34.68</v>
      </c>
      <c r="I66" s="126">
        <v>35.47</v>
      </c>
      <c r="J66" s="126">
        <v>32.72</v>
      </c>
      <c r="K66" s="39">
        <v>92.24696926980548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/>
      <c r="I69" s="124"/>
      <c r="J69" s="124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/>
      <c r="I70" s="126"/>
      <c r="J70" s="126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>
        <v>0.83</v>
      </c>
      <c r="I72" s="124">
        <v>1.239</v>
      </c>
      <c r="J72" s="124">
        <v>1.202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>
        <v>3.353</v>
      </c>
      <c r="I73" s="124">
        <v>3.364</v>
      </c>
      <c r="J73" s="124">
        <v>8.246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>
        <v>4.656</v>
      </c>
      <c r="I74" s="124">
        <v>3.814</v>
      </c>
      <c r="J74" s="124">
        <v>2.706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>
        <v>0.102</v>
      </c>
      <c r="I75" s="124">
        <v>0.061</v>
      </c>
      <c r="J75" s="124">
        <v>0.011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>
        <v>3.194</v>
      </c>
      <c r="I76" s="124">
        <v>3.194</v>
      </c>
      <c r="J76" s="124">
        <v>1.678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>
        <v>1.434</v>
      </c>
      <c r="I78" s="124">
        <v>1.776</v>
      </c>
      <c r="J78" s="124">
        <v>1.24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>
        <v>16.274</v>
      </c>
      <c r="I79" s="124">
        <v>16.296</v>
      </c>
      <c r="J79" s="124">
        <v>12.438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>
        <v>29.842999999999996</v>
      </c>
      <c r="I80" s="126">
        <v>29.744</v>
      </c>
      <c r="J80" s="126">
        <v>27.521</v>
      </c>
      <c r="K80" s="39">
        <v>92.52622377622377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>
        <v>0.154</v>
      </c>
      <c r="I82" s="124">
        <v>0.155</v>
      </c>
      <c r="J82" s="124">
        <v>0.16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>
        <v>0.017</v>
      </c>
      <c r="I83" s="124">
        <v>0.017</v>
      </c>
      <c r="J83" s="124">
        <v>0.02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>
        <v>0.17099999999999999</v>
      </c>
      <c r="I84" s="126">
        <v>0.172</v>
      </c>
      <c r="J84" s="126">
        <v>0.18</v>
      </c>
      <c r="K84" s="39">
        <v>104.65116279069768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0">
        <v>81.556</v>
      </c>
      <c r="I87" s="131">
        <v>87.336</v>
      </c>
      <c r="J87" s="131">
        <v>77.55000000000001</v>
      </c>
      <c r="K87" s="48">
        <v>88.79499862599616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zoomScalePageLayoutView="0" workbookViewId="0" topLeftCell="A48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120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>
        <v>0.347</v>
      </c>
      <c r="I9" s="124">
        <v>0.36</v>
      </c>
      <c r="J9" s="124">
        <v>0.325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>
        <v>0.075</v>
      </c>
      <c r="I10" s="124">
        <v>0.08</v>
      </c>
      <c r="J10" s="124">
        <v>0.077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>
        <v>0.059</v>
      </c>
      <c r="I11" s="124">
        <v>0.082</v>
      </c>
      <c r="J11" s="124">
        <v>0.085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>
        <v>0.217</v>
      </c>
      <c r="I12" s="124">
        <v>0.25</v>
      </c>
      <c r="J12" s="124">
        <v>0.25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>
        <v>0.698</v>
      </c>
      <c r="I13" s="126">
        <v>0.772</v>
      </c>
      <c r="J13" s="126">
        <v>0.7370000000000001</v>
      </c>
      <c r="K13" s="39">
        <v>95.46632124352334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>
        <v>0.001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>
        <v>0.01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>
        <v>0.002</v>
      </c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>
        <v>0.013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>
        <v>0.02</v>
      </c>
      <c r="I24" s="126">
        <v>0.012</v>
      </c>
      <c r="J24" s="126">
        <v>0.018</v>
      </c>
      <c r="K24" s="39">
        <v>149.99999999999997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>
        <v>0.224</v>
      </c>
      <c r="I26" s="126">
        <v>0.21</v>
      </c>
      <c r="J26" s="126">
        <v>0.2</v>
      </c>
      <c r="K26" s="39">
        <v>95.23809523809524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>
        <v>2.331</v>
      </c>
      <c r="I28" s="124">
        <v>4</v>
      </c>
      <c r="J28" s="124">
        <v>5.7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>
        <v>1.018</v>
      </c>
      <c r="I29" s="124">
        <v>0.2</v>
      </c>
      <c r="J29" s="124">
        <v>0.87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>
        <v>15.587</v>
      </c>
      <c r="I30" s="124">
        <v>12.327</v>
      </c>
      <c r="J30" s="124">
        <v>12.172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>
        <v>18.936</v>
      </c>
      <c r="I31" s="126">
        <v>16.527</v>
      </c>
      <c r="J31" s="126">
        <v>18.742</v>
      </c>
      <c r="K31" s="39">
        <f>IF(AND(I31&gt;0,J31&gt;0),J31*100/I31,"")</f>
        <v>113.40231136927451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>
        <v>0.44</v>
      </c>
      <c r="I33" s="124">
        <v>0.39</v>
      </c>
      <c r="J33" s="124">
        <v>0.32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>
        <v>0.192</v>
      </c>
      <c r="I34" s="124">
        <v>0.19</v>
      </c>
      <c r="J34" s="124">
        <v>0.094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>
        <v>7.422</v>
      </c>
      <c r="I35" s="124">
        <v>3.788</v>
      </c>
      <c r="J35" s="124">
        <v>9.742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>
        <v>1.128</v>
      </c>
      <c r="I36" s="124">
        <v>0.564</v>
      </c>
      <c r="J36" s="124">
        <v>0.595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>
        <v>9.182</v>
      </c>
      <c r="I37" s="126">
        <v>4.932</v>
      </c>
      <c r="J37" s="126">
        <v>10.751000000000001</v>
      </c>
      <c r="K37" s="39">
        <v>217.98459042984592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>
        <v>0.142</v>
      </c>
      <c r="I39" s="126">
        <v>0.14</v>
      </c>
      <c r="J39" s="126">
        <v>0.17</v>
      </c>
      <c r="K39" s="39">
        <v>121.42857142857142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/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/>
      <c r="I43" s="124"/>
      <c r="J43" s="124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>
        <v>0.003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/>
      <c r="I50" s="126"/>
      <c r="J50" s="126">
        <v>0.003</v>
      </c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>
        <v>0.022</v>
      </c>
      <c r="I52" s="126">
        <v>0.018</v>
      </c>
      <c r="J52" s="126">
        <v>0.008</v>
      </c>
      <c r="K52" s="39">
        <v>44.44444444444445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>
        <v>8.305</v>
      </c>
      <c r="I54" s="124">
        <v>3.485</v>
      </c>
      <c r="J54" s="124">
        <v>10.668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>
        <v>0.001</v>
      </c>
      <c r="I55" s="124">
        <v>0.001</v>
      </c>
      <c r="J55" s="124">
        <v>0.003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>
        <v>0.01</v>
      </c>
      <c r="I56" s="124">
        <v>0.006</v>
      </c>
      <c r="J56" s="124">
        <v>0.007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>
        <v>0.012</v>
      </c>
      <c r="I58" s="124">
        <v>0.012</v>
      </c>
      <c r="J58" s="124">
        <v>0.004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>
        <v>8.328</v>
      </c>
      <c r="I59" s="126">
        <v>3.5039999999999996</v>
      </c>
      <c r="J59" s="126">
        <v>10.681999999999999</v>
      </c>
      <c r="K59" s="39">
        <v>304.851598173516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>
        <v>6.584</v>
      </c>
      <c r="I61" s="124">
        <v>1.38</v>
      </c>
      <c r="J61" s="124">
        <v>6.215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>
        <v>0.94</v>
      </c>
      <c r="I62" s="124">
        <v>0.698</v>
      </c>
      <c r="J62" s="124">
        <v>0.804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>
        <v>16.841</v>
      </c>
      <c r="I63" s="124">
        <v>12.783</v>
      </c>
      <c r="J63" s="124">
        <v>6.833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>
        <v>24.365000000000002</v>
      </c>
      <c r="I64" s="126">
        <v>14.861</v>
      </c>
      <c r="J64" s="126">
        <v>13.852</v>
      </c>
      <c r="K64" s="39">
        <v>93.2104165264787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>
        <v>54.51</v>
      </c>
      <c r="I66" s="126">
        <v>40.8</v>
      </c>
      <c r="J66" s="126">
        <v>44.5</v>
      </c>
      <c r="K66" s="39">
        <v>109.0686274509804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>
        <v>4.614</v>
      </c>
      <c r="I68" s="124">
        <v>5.5</v>
      </c>
      <c r="J68" s="124">
        <v>5.3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>
        <v>1.087</v>
      </c>
      <c r="I69" s="124">
        <v>1.7</v>
      </c>
      <c r="J69" s="124">
        <v>1.4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>
        <v>5.701</v>
      </c>
      <c r="I70" s="126">
        <v>7.2</v>
      </c>
      <c r="J70" s="126">
        <v>6.699999999999999</v>
      </c>
      <c r="K70" s="39">
        <v>93.05555555555554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>
        <v>1.205</v>
      </c>
      <c r="I72" s="124">
        <v>0.779</v>
      </c>
      <c r="J72" s="124">
        <v>0.7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>
        <v>0.085</v>
      </c>
      <c r="I73" s="124">
        <v>0.085</v>
      </c>
      <c r="J73" s="124">
        <v>0.085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>
        <v>0.113</v>
      </c>
      <c r="I74" s="124">
        <v>0.12</v>
      </c>
      <c r="J74" s="124">
        <v>0.1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>
        <v>1.363</v>
      </c>
      <c r="I75" s="124">
        <v>1.289</v>
      </c>
      <c r="J75" s="124">
        <v>1.26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>
        <v>0.364</v>
      </c>
      <c r="I76" s="124">
        <v>0.216</v>
      </c>
      <c r="J76" s="124">
        <v>0.21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>
        <v>0.256</v>
      </c>
      <c r="I77" s="124">
        <v>0.253</v>
      </c>
      <c r="J77" s="124">
        <v>0.246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>
        <v>0.201</v>
      </c>
      <c r="I78" s="124">
        <v>0.22</v>
      </c>
      <c r="J78" s="124">
        <v>0.18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>
        <v>0.492</v>
      </c>
      <c r="I79" s="124">
        <v>0.54</v>
      </c>
      <c r="J79" s="124">
        <v>0.54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>
        <v>4.079000000000001</v>
      </c>
      <c r="I80" s="126">
        <v>3.5020000000000002</v>
      </c>
      <c r="J80" s="126">
        <v>3.321</v>
      </c>
      <c r="K80" s="39">
        <v>94.83152484294689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>
        <v>0.908</v>
      </c>
      <c r="I82" s="124">
        <v>0.908</v>
      </c>
      <c r="J82" s="124">
        <v>0.908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>
        <v>0.103</v>
      </c>
      <c r="I83" s="124">
        <v>0.103</v>
      </c>
      <c r="J83" s="124">
        <v>0.103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>
        <v>1.0110000000000001</v>
      </c>
      <c r="I84" s="126">
        <v>1.0110000000000001</v>
      </c>
      <c r="J84" s="126">
        <v>1.0110000000000001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0">
        <f>H13+H15+H17+H22+H24+H26+H31+H37+H39+H50+H52+H59+H64+H66+H70+H80+H84</f>
        <v>127.231</v>
      </c>
      <c r="I87" s="131">
        <f>I13+I15+I17+I22+I24+I26+I31+I37+I39+I50+I52+I59+I64+I66+I70+I80+I84</f>
        <v>93.48899999999999</v>
      </c>
      <c r="J87" s="131">
        <f>J13+J15+J17+J22+J24+J26+J31+J37+J39+J50++J52+J59+J64+J66+J70+J80+J84</f>
        <v>110.69500000000001</v>
      </c>
      <c r="K87" s="48">
        <f>IF(AND(I87&gt;0,J87&gt;0),J87*100/I87,"")</f>
        <v>118.40430424969784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zoomScalePageLayoutView="0" workbookViewId="0" topLeftCell="A27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121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2022=100</v>
      </c>
      <c r="G7" s="21"/>
      <c r="H7" s="139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>
        <v>6.218</v>
      </c>
      <c r="I9" s="124">
        <v>4.179</v>
      </c>
      <c r="J9" s="124">
        <v>2.4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>
        <v>1.012</v>
      </c>
      <c r="I10" s="124">
        <v>0.796</v>
      </c>
      <c r="J10" s="124">
        <v>1.25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>
        <v>2.272</v>
      </c>
      <c r="I11" s="124">
        <v>1.97</v>
      </c>
      <c r="J11" s="124">
        <v>2.1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>
        <v>1.8</v>
      </c>
      <c r="I12" s="124">
        <v>1.235</v>
      </c>
      <c r="J12" s="124">
        <v>1.75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>
        <v>11.302000000000001</v>
      </c>
      <c r="I13" s="126">
        <v>8.18</v>
      </c>
      <c r="J13" s="126">
        <v>7.5</v>
      </c>
      <c r="K13" s="39">
        <v>91.68704156479218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>
        <v>0.175</v>
      </c>
      <c r="I15" s="126">
        <v>0.14</v>
      </c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>
        <v>0.022</v>
      </c>
      <c r="I19" s="124">
        <v>0.02</v>
      </c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>
        <v>0.048</v>
      </c>
      <c r="I20" s="124">
        <v>0.06</v>
      </c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>
        <v>0.059</v>
      </c>
      <c r="I21" s="124">
        <v>0.048</v>
      </c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>
        <v>0.129</v>
      </c>
      <c r="I22" s="126">
        <v>0.128</v>
      </c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>
        <v>5.983</v>
      </c>
      <c r="I24" s="126">
        <v>6.268</v>
      </c>
      <c r="J24" s="126">
        <v>6.268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>
        <v>8.418</v>
      </c>
      <c r="I26" s="126">
        <v>6.402</v>
      </c>
      <c r="J26" s="126">
        <v>8</v>
      </c>
      <c r="K26" s="39">
        <v>124.96094970321774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>
        <v>62.15</v>
      </c>
      <c r="I28" s="124">
        <v>58.467</v>
      </c>
      <c r="J28" s="124">
        <v>95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>
        <v>22.927</v>
      </c>
      <c r="I29" s="124">
        <v>10.465</v>
      </c>
      <c r="J29" s="124">
        <v>23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>
        <v>67.281</v>
      </c>
      <c r="I30" s="124">
        <v>48.182</v>
      </c>
      <c r="J30" s="124">
        <v>58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>
        <v>152.358</v>
      </c>
      <c r="I31" s="126">
        <v>117.114</v>
      </c>
      <c r="J31" s="126">
        <v>176</v>
      </c>
      <c r="K31" s="39">
        <v>150.28092286148538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>
        <v>3.933</v>
      </c>
      <c r="I33" s="124">
        <v>2.432</v>
      </c>
      <c r="J33" s="124">
        <v>2.19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>
        <v>1.321</v>
      </c>
      <c r="I34" s="124">
        <v>1.196</v>
      </c>
      <c r="J34" s="124">
        <v>1.295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>
        <v>179.006</v>
      </c>
      <c r="I35" s="124">
        <v>107.298</v>
      </c>
      <c r="J35" s="124">
        <v>219.32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>
        <v>14.131</v>
      </c>
      <c r="I36" s="124">
        <v>5.896</v>
      </c>
      <c r="J36" s="124">
        <v>12.173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>
        <v>198.391</v>
      </c>
      <c r="I37" s="126">
        <v>116.822</v>
      </c>
      <c r="J37" s="126">
        <v>234.978</v>
      </c>
      <c r="K37" s="39">
        <v>201.14190820222217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>
        <v>0.146</v>
      </c>
      <c r="I39" s="126">
        <v>0.149</v>
      </c>
      <c r="J39" s="126">
        <v>0.135</v>
      </c>
      <c r="K39" s="39">
        <v>90.60402684563759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>
        <v>0.061</v>
      </c>
      <c r="I41" s="124">
        <v>0.05</v>
      </c>
      <c r="J41" s="124">
        <v>0.08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>
        <v>0.001</v>
      </c>
      <c r="I42" s="124">
        <v>0.001</v>
      </c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>
        <v>0.006</v>
      </c>
      <c r="I43" s="124">
        <v>0.002</v>
      </c>
      <c r="J43" s="124">
        <v>0.005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>
        <v>0.03</v>
      </c>
      <c r="I45" s="124">
        <v>0.015</v>
      </c>
      <c r="J45" s="124">
        <v>0.035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/>
      <c r="I46" s="124"/>
      <c r="J46" s="124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/>
      <c r="I47" s="124"/>
      <c r="J47" s="124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>
        <v>0.018</v>
      </c>
      <c r="I49" s="124"/>
      <c r="J49" s="124">
        <v>0.001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>
        <v>0.116</v>
      </c>
      <c r="I50" s="126">
        <v>0.068</v>
      </c>
      <c r="J50" s="126">
        <v>0.12100000000000001</v>
      </c>
      <c r="K50" s="39">
        <v>177.94117647058823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>
        <v>0.058</v>
      </c>
      <c r="I52" s="126">
        <v>0.089</v>
      </c>
      <c r="J52" s="126">
        <v>0.036</v>
      </c>
      <c r="K52" s="39">
        <v>40.44943820224719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>
        <v>47.9</v>
      </c>
      <c r="I54" s="124">
        <v>27.469</v>
      </c>
      <c r="J54" s="124">
        <v>48.837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>
        <v>0.067</v>
      </c>
      <c r="I55" s="124">
        <v>0.083</v>
      </c>
      <c r="J55" s="124">
        <v>0.083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>
        <v>0.042</v>
      </c>
      <c r="I56" s="124">
        <v>0.035</v>
      </c>
      <c r="J56" s="124">
        <v>0.032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>
        <v>0.293</v>
      </c>
      <c r="I58" s="124">
        <v>0.131</v>
      </c>
      <c r="J58" s="124">
        <v>0.07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>
        <v>48.302</v>
      </c>
      <c r="I59" s="126">
        <v>27.718</v>
      </c>
      <c r="J59" s="126">
        <v>49.022</v>
      </c>
      <c r="K59" s="39">
        <v>176.85980229453784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>
        <v>2.39</v>
      </c>
      <c r="I61" s="124">
        <v>0.866</v>
      </c>
      <c r="J61" s="124">
        <v>3.405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>
        <v>1.748</v>
      </c>
      <c r="I62" s="124">
        <v>2.01</v>
      </c>
      <c r="J62" s="124">
        <v>2.12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>
        <v>11.13</v>
      </c>
      <c r="I63" s="124">
        <v>14.888</v>
      </c>
      <c r="J63" s="124">
        <v>8.891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>
        <v>15.268</v>
      </c>
      <c r="I64" s="126">
        <v>17.764</v>
      </c>
      <c r="J64" s="126">
        <v>14.416</v>
      </c>
      <c r="K64" s="39">
        <v>81.15289349245667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>
        <v>209.662</v>
      </c>
      <c r="I66" s="126">
        <v>190.195</v>
      </c>
      <c r="J66" s="126">
        <v>223.375</v>
      </c>
      <c r="K66" s="39">
        <v>117.44525355556141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>
        <v>47.271</v>
      </c>
      <c r="I68" s="124">
        <v>34.774</v>
      </c>
      <c r="J68" s="124">
        <v>42.7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>
        <v>9.385</v>
      </c>
      <c r="I69" s="124">
        <v>8.127</v>
      </c>
      <c r="J69" s="124">
        <v>9.9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>
        <v>56.656</v>
      </c>
      <c r="I70" s="126">
        <v>42.901</v>
      </c>
      <c r="J70" s="126">
        <v>52.6</v>
      </c>
      <c r="K70" s="39">
        <v>122.60786461854035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>
        <v>4.369</v>
      </c>
      <c r="I72" s="124">
        <v>3.617</v>
      </c>
      <c r="J72" s="124">
        <v>2.657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>
        <v>0.565</v>
      </c>
      <c r="I73" s="124">
        <v>0.532</v>
      </c>
      <c r="J73" s="124">
        <v>0.565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>
        <v>0.432</v>
      </c>
      <c r="I74" s="124">
        <v>0.48</v>
      </c>
      <c r="J74" s="124">
        <v>0.8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>
        <v>11.434</v>
      </c>
      <c r="I75" s="124">
        <v>8.403</v>
      </c>
      <c r="J75" s="124">
        <v>8.437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>
        <v>8.37</v>
      </c>
      <c r="I76" s="124">
        <v>7.92</v>
      </c>
      <c r="J76" s="124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>
        <v>0.896</v>
      </c>
      <c r="I77" s="124">
        <v>0.901</v>
      </c>
      <c r="J77" s="124">
        <v>0.901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>
        <v>0.524</v>
      </c>
      <c r="I78" s="124">
        <v>0.498</v>
      </c>
      <c r="J78" s="124">
        <v>0.19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>
        <v>8.842</v>
      </c>
      <c r="I79" s="124">
        <v>10.489</v>
      </c>
      <c r="J79" s="124">
        <v>9.12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>
        <v>35.431999999999995</v>
      </c>
      <c r="I80" s="126">
        <v>32.84</v>
      </c>
      <c r="J80" s="126">
        <v>22.669999999999998</v>
      </c>
      <c r="K80" s="39">
        <v>69.03166869671132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>
        <v>1.068</v>
      </c>
      <c r="I82" s="124">
        <v>1.068</v>
      </c>
      <c r="J82" s="124">
        <v>1.068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>
        <v>0.927</v>
      </c>
      <c r="I83" s="124">
        <v>0.929</v>
      </c>
      <c r="J83" s="124">
        <v>0.929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>
        <v>1.995</v>
      </c>
      <c r="I84" s="126">
        <v>1.997</v>
      </c>
      <c r="J84" s="126">
        <v>1.997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0">
        <v>744.391</v>
      </c>
      <c r="I87" s="131">
        <v>568.775</v>
      </c>
      <c r="J87" s="131">
        <f>J13+J15+J17+J22+J24+J26+J31+J37+J39+J50+J52+J59+J64+J66+J70+J80+J84</f>
        <v>797.1179999999998</v>
      </c>
      <c r="K87" s="48">
        <v>140.14645510087468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122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2022=100</v>
      </c>
      <c r="G7" s="21"/>
      <c r="H7" s="139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>
        <v>0.01</v>
      </c>
      <c r="J9" s="124">
        <v>0.01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>
        <v>0.115</v>
      </c>
      <c r="I10" s="124">
        <v>0.18</v>
      </c>
      <c r="J10" s="124">
        <v>0.18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>
        <v>0.027</v>
      </c>
      <c r="J12" s="124">
        <v>0.027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>
        <v>0.115</v>
      </c>
      <c r="I13" s="126">
        <v>0.217</v>
      </c>
      <c r="J13" s="126">
        <v>0.217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>
        <v>0.069</v>
      </c>
      <c r="I15" s="126">
        <v>0.065</v>
      </c>
      <c r="J15" s="126">
        <v>0.06</v>
      </c>
      <c r="K15" s="39">
        <v>92.3076923076923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>
        <v>0.005</v>
      </c>
      <c r="I17" s="126">
        <v>0.005</v>
      </c>
      <c r="J17" s="126">
        <v>0.005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/>
      <c r="I28" s="124"/>
      <c r="J28" s="124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/>
      <c r="I29" s="124"/>
      <c r="J29" s="124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/>
      <c r="I30" s="124"/>
      <c r="J30" s="124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/>
      <c r="I31" s="126"/>
      <c r="J31" s="126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/>
      <c r="I33" s="124"/>
      <c r="J33" s="124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>
        <v>0.017</v>
      </c>
      <c r="I34" s="124">
        <v>0.017</v>
      </c>
      <c r="J34" s="124">
        <v>0.015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>
        <v>0.012</v>
      </c>
      <c r="I35" s="124">
        <v>0.008</v>
      </c>
      <c r="J35" s="124">
        <v>0.005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>
        <v>0.029</v>
      </c>
      <c r="I37" s="126">
        <v>0.025</v>
      </c>
      <c r="J37" s="126">
        <v>0.02</v>
      </c>
      <c r="K37" s="39">
        <v>80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/>
      <c r="I39" s="126"/>
      <c r="J39" s="126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>
        <v>0.011</v>
      </c>
      <c r="I41" s="124"/>
      <c r="J41" s="124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/>
      <c r="I42" s="124"/>
      <c r="J42" s="124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>
        <v>0.006</v>
      </c>
      <c r="I43" s="124">
        <v>0.003</v>
      </c>
      <c r="J43" s="124">
        <v>0.003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/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/>
      <c r="I45" s="124"/>
      <c r="J45" s="124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>
        <v>0.169</v>
      </c>
      <c r="I46" s="124">
        <v>0.132</v>
      </c>
      <c r="J46" s="124">
        <v>0.144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>
        <v>0.02</v>
      </c>
      <c r="I47" s="124">
        <v>0.024</v>
      </c>
      <c r="J47" s="124">
        <v>0.024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/>
      <c r="I48" s="124"/>
      <c r="J48" s="124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/>
      <c r="I49" s="124"/>
      <c r="J49" s="124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>
        <v>0.206</v>
      </c>
      <c r="I50" s="126">
        <v>0.159</v>
      </c>
      <c r="J50" s="126">
        <v>0.17099999999999999</v>
      </c>
      <c r="K50" s="39">
        <v>107.54716981132074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>
        <v>0.005</v>
      </c>
      <c r="I52" s="126">
        <v>0.005</v>
      </c>
      <c r="J52" s="126">
        <v>0.005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/>
      <c r="I54" s="124"/>
      <c r="J54" s="124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/>
      <c r="I55" s="124"/>
      <c r="J55" s="124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/>
      <c r="I56" s="124"/>
      <c r="J56" s="124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/>
      <c r="I57" s="124"/>
      <c r="J57" s="124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/>
      <c r="I58" s="124"/>
      <c r="J58" s="124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/>
      <c r="I59" s="126"/>
      <c r="J59" s="126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/>
      <c r="I61" s="124"/>
      <c r="J61" s="124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/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/>
      <c r="I63" s="124"/>
      <c r="J63" s="124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/>
      <c r="I64" s="126"/>
      <c r="J64" s="126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/>
      <c r="I66" s="126"/>
      <c r="J66" s="126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/>
      <c r="I68" s="124"/>
      <c r="J68" s="124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>
        <v>0.06</v>
      </c>
      <c r="I69" s="124">
        <v>0.06</v>
      </c>
      <c r="J69" s="124">
        <v>0.06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>
        <v>0.06</v>
      </c>
      <c r="I70" s="126">
        <v>0.06</v>
      </c>
      <c r="J70" s="126">
        <v>0.06</v>
      </c>
      <c r="K70" s="39">
        <v>100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>
        <v>0.007</v>
      </c>
      <c r="I72" s="124">
        <v>0.007</v>
      </c>
      <c r="J72" s="124">
        <v>0.003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>
        <v>0.23</v>
      </c>
      <c r="I73" s="124">
        <v>0.23</v>
      </c>
      <c r="J73" s="124">
        <v>0.23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/>
      <c r="I74" s="124"/>
      <c r="J74" s="124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>
        <v>0.107</v>
      </c>
      <c r="I75" s="124">
        <v>0.107</v>
      </c>
      <c r="J75" s="124">
        <v>0.102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>
        <v>47.783</v>
      </c>
      <c r="I76" s="124">
        <v>44.52</v>
      </c>
      <c r="J76" s="124">
        <v>39.5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/>
      <c r="I77" s="124"/>
      <c r="J77" s="124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/>
      <c r="I78" s="124"/>
      <c r="J78" s="124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>
        <v>0.16</v>
      </c>
      <c r="I79" s="124">
        <v>0.09</v>
      </c>
      <c r="J79" s="124">
        <v>0.09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>
        <v>48.287</v>
      </c>
      <c r="I80" s="126">
        <v>44.95400000000001</v>
      </c>
      <c r="J80" s="126">
        <v>39.925000000000004</v>
      </c>
      <c r="K80" s="39">
        <v>88.81300885349468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>
        <v>0.042</v>
      </c>
      <c r="I82" s="124">
        <v>0.042</v>
      </c>
      <c r="J82" s="124">
        <v>0.042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>
        <v>0.013</v>
      </c>
      <c r="I83" s="124">
        <v>0.013</v>
      </c>
      <c r="J83" s="124">
        <v>0.013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>
        <v>0.055</v>
      </c>
      <c r="I84" s="126">
        <v>0.055</v>
      </c>
      <c r="J84" s="126">
        <v>0.055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0">
        <f>H13+H15+H17+H22+H24+H26+H31+H37+H39+H50+H52+H59+H64+H66+H70+H80+H84</f>
        <v>48.830999999999996</v>
      </c>
      <c r="I87" s="131">
        <f>I13+I15+I17+I22+I24+I26+I31+I37+I39+I50+I52+I59+I64+I66+I70+I80+I84</f>
        <v>45.54500000000001</v>
      </c>
      <c r="J87" s="131">
        <f>J13+J15+J17+J22+J24+J26+J31+J37+J39+J50+J52+J59+J64+J66+J70+J80+J84</f>
        <v>40.518</v>
      </c>
      <c r="K87" s="48">
        <v>88.96256449665165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123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2022=100</v>
      </c>
      <c r="G7" s="21"/>
      <c r="H7" s="139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>
        <v>0.132</v>
      </c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>
        <v>0.132</v>
      </c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>
        <v>3.544</v>
      </c>
      <c r="I24" s="126">
        <v>2.728</v>
      </c>
      <c r="J24" s="126">
        <v>2.698</v>
      </c>
      <c r="K24" s="39">
        <v>98.90029325513196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>
        <v>5.568</v>
      </c>
      <c r="I26" s="126">
        <v>3.75</v>
      </c>
      <c r="J26" s="126">
        <v>5</v>
      </c>
      <c r="K26" s="39">
        <v>133.33333333333334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4">
        <v>15.443</v>
      </c>
      <c r="I28" s="124">
        <v>5.5</v>
      </c>
      <c r="J28" s="124">
        <v>20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4">
        <v>12.542</v>
      </c>
      <c r="I29" s="124">
        <v>8.78</v>
      </c>
      <c r="J29" s="124">
        <v>12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4">
        <v>39.777</v>
      </c>
      <c r="I30" s="124">
        <v>26.5</v>
      </c>
      <c r="J30" s="124">
        <v>25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5">
        <v>67.762</v>
      </c>
      <c r="I31" s="126">
        <v>40.78</v>
      </c>
      <c r="J31" s="126">
        <v>57</v>
      </c>
      <c r="K31" s="39">
        <v>139.77439921530163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4">
        <v>0.271</v>
      </c>
      <c r="I33" s="124">
        <v>0.116</v>
      </c>
      <c r="J33" s="124">
        <v>0.12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4">
        <v>0.008</v>
      </c>
      <c r="I34" s="124">
        <v>0.008</v>
      </c>
      <c r="J34" s="124">
        <v>0.008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4">
        <v>13.306</v>
      </c>
      <c r="I35" s="124">
        <v>3.4</v>
      </c>
      <c r="J35" s="124">
        <v>13.587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>
        <v>12.928</v>
      </c>
      <c r="I36" s="124">
        <v>4.489</v>
      </c>
      <c r="J36" s="124">
        <v>9.408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5">
        <v>26.512999999999998</v>
      </c>
      <c r="I37" s="126">
        <v>8.013</v>
      </c>
      <c r="J37" s="126">
        <v>23.122999999999998</v>
      </c>
      <c r="K37" s="39">
        <v>288.56857606389616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5">
        <v>2.674</v>
      </c>
      <c r="I39" s="126">
        <v>2.75</v>
      </c>
      <c r="J39" s="126">
        <v>2.8</v>
      </c>
      <c r="K39" s="39">
        <v>101.81818181818181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4">
        <v>0.003</v>
      </c>
      <c r="I41" s="124">
        <v>0.006</v>
      </c>
      <c r="J41" s="124">
        <v>0.025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4">
        <v>0.018</v>
      </c>
      <c r="I42" s="124">
        <v>0.052</v>
      </c>
      <c r="J42" s="124">
        <v>0.014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4">
        <v>0.035</v>
      </c>
      <c r="I43" s="124">
        <v>0.016</v>
      </c>
      <c r="J43" s="124">
        <v>0.052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4">
        <v>0.001</v>
      </c>
      <c r="I44" s="124"/>
      <c r="J44" s="124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4">
        <v>0.2</v>
      </c>
      <c r="I45" s="124">
        <v>0.15</v>
      </c>
      <c r="J45" s="124">
        <v>0.35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4">
        <v>0.06</v>
      </c>
      <c r="I46" s="124">
        <v>0.058</v>
      </c>
      <c r="J46" s="124">
        <v>0.06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4">
        <v>0.4</v>
      </c>
      <c r="I47" s="124">
        <v>0.1</v>
      </c>
      <c r="J47" s="124">
        <v>0.4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4">
        <v>0.28</v>
      </c>
      <c r="I48" s="124">
        <v>0.211</v>
      </c>
      <c r="J48" s="124">
        <v>1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4">
        <v>0.206</v>
      </c>
      <c r="I49" s="124">
        <v>0.211</v>
      </c>
      <c r="J49" s="124">
        <v>0.12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5">
        <v>1.203</v>
      </c>
      <c r="I50" s="126">
        <v>0.8039999999999999</v>
      </c>
      <c r="J50" s="126">
        <v>2.021</v>
      </c>
      <c r="K50" s="39">
        <v>251.3681592039801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5">
        <v>1.084</v>
      </c>
      <c r="I52" s="126">
        <v>0.783</v>
      </c>
      <c r="J52" s="126">
        <v>0.783</v>
      </c>
      <c r="K52" s="39">
        <v>99.99999999999999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4">
        <v>26.456</v>
      </c>
      <c r="I54" s="124">
        <v>10.758</v>
      </c>
      <c r="J54" s="124">
        <v>39.934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4">
        <v>4.612</v>
      </c>
      <c r="I55" s="124">
        <v>4.612</v>
      </c>
      <c r="J55" s="124">
        <v>5.04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4">
        <v>5.07</v>
      </c>
      <c r="I56" s="124">
        <v>0.5</v>
      </c>
      <c r="J56" s="124">
        <v>4.1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4">
        <v>0.158</v>
      </c>
      <c r="I57" s="124">
        <v>0.357</v>
      </c>
      <c r="J57" s="124">
        <v>0.068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4">
        <v>8.59</v>
      </c>
      <c r="I58" s="124">
        <v>8.721</v>
      </c>
      <c r="J58" s="124">
        <v>2.751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5">
        <v>44.885999999999996</v>
      </c>
      <c r="I59" s="126">
        <v>24.948</v>
      </c>
      <c r="J59" s="126">
        <v>51.892999999999994</v>
      </c>
      <c r="K59" s="39">
        <v>208.00464967131632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4">
        <v>14.716</v>
      </c>
      <c r="I61" s="124">
        <v>7.513</v>
      </c>
      <c r="J61" s="124">
        <v>10.605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4">
        <v>10.288</v>
      </c>
      <c r="I62" s="124">
        <v>3.438</v>
      </c>
      <c r="J62" s="124">
        <v>10.576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4">
        <v>12.899</v>
      </c>
      <c r="I63" s="124">
        <v>4.9</v>
      </c>
      <c r="J63" s="124">
        <v>15.17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5">
        <v>37.903</v>
      </c>
      <c r="I64" s="126">
        <v>15.851</v>
      </c>
      <c r="J64" s="126">
        <v>36.351</v>
      </c>
      <c r="K64" s="39">
        <v>229.32937984985173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5">
        <v>36.595</v>
      </c>
      <c r="I66" s="126">
        <v>27.273</v>
      </c>
      <c r="J66" s="126">
        <v>19.874</v>
      </c>
      <c r="K66" s="39">
        <v>72.87060462728705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4">
        <v>13.139</v>
      </c>
      <c r="I68" s="124">
        <v>12</v>
      </c>
      <c r="J68" s="124">
        <v>15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4">
        <v>4.579</v>
      </c>
      <c r="I69" s="124">
        <v>5</v>
      </c>
      <c r="J69" s="124">
        <v>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5">
        <v>17.718</v>
      </c>
      <c r="I70" s="126">
        <v>17</v>
      </c>
      <c r="J70" s="126">
        <v>20</v>
      </c>
      <c r="K70" s="39">
        <v>117.6470588235294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>
        <v>21.388</v>
      </c>
      <c r="I72" s="124">
        <v>9.372</v>
      </c>
      <c r="J72" s="124">
        <v>9.569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4">
        <v>1.619</v>
      </c>
      <c r="I73" s="124">
        <v>1.6</v>
      </c>
      <c r="J73" s="124">
        <v>1.619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4">
        <v>19.077</v>
      </c>
      <c r="I74" s="124">
        <v>6</v>
      </c>
      <c r="J74" s="124">
        <v>6.5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4">
        <v>32.654</v>
      </c>
      <c r="I75" s="124">
        <v>15</v>
      </c>
      <c r="J75" s="124">
        <v>20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4">
        <v>3.86</v>
      </c>
      <c r="I76" s="124">
        <v>3.91</v>
      </c>
      <c r="J76" s="124">
        <v>4.3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4">
        <v>9.919</v>
      </c>
      <c r="I77" s="124">
        <v>6.2</v>
      </c>
      <c r="J77" s="124">
        <v>5.884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4">
        <v>5.187</v>
      </c>
      <c r="I78" s="124">
        <v>3.5</v>
      </c>
      <c r="J78" s="124">
        <v>3.8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4">
        <v>31.937</v>
      </c>
      <c r="I79" s="124">
        <v>9.012</v>
      </c>
      <c r="J79" s="124">
        <v>9.012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5">
        <v>125.64099999999999</v>
      </c>
      <c r="I80" s="126">
        <v>54.59400000000001</v>
      </c>
      <c r="J80" s="126">
        <v>60.684</v>
      </c>
      <c r="K80" s="39">
        <v>111.1550719859325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>
        <v>0.168</v>
      </c>
      <c r="I82" s="124">
        <v>0.168</v>
      </c>
      <c r="J82" s="124">
        <v>0.168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>
        <v>0.069</v>
      </c>
      <c r="I83" s="124">
        <v>0.069</v>
      </c>
      <c r="J83" s="124">
        <v>0.076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>
        <v>0.23700000000000002</v>
      </c>
      <c r="I84" s="126">
        <v>0.23700000000000002</v>
      </c>
      <c r="J84" s="126">
        <v>0.244</v>
      </c>
      <c r="K84" s="39">
        <v>102.95358649789029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0">
        <v>371.46</v>
      </c>
      <c r="I87" s="131">
        <v>199.511</v>
      </c>
      <c r="J87" s="131">
        <v>282.471</v>
      </c>
      <c r="K87" s="48">
        <v>141.58166717624593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1734</v>
      </c>
      <c r="D9" s="28">
        <v>1704</v>
      </c>
      <c r="E9" s="28">
        <v>1639</v>
      </c>
      <c r="F9" s="29"/>
      <c r="G9" s="29"/>
      <c r="H9" s="124">
        <v>5.392</v>
      </c>
      <c r="I9" s="124">
        <v>6.38</v>
      </c>
      <c r="J9" s="124">
        <v>5.496</v>
      </c>
      <c r="K9" s="30"/>
    </row>
    <row r="10" spans="1:11" s="31" customFormat="1" ht="11.25" customHeight="1">
      <c r="A10" s="33" t="s">
        <v>8</v>
      </c>
      <c r="B10" s="27"/>
      <c r="C10" s="28">
        <v>2942</v>
      </c>
      <c r="D10" s="28">
        <v>1908</v>
      </c>
      <c r="E10" s="28">
        <v>2050</v>
      </c>
      <c r="F10" s="29"/>
      <c r="G10" s="29"/>
      <c r="H10" s="124">
        <v>7.796</v>
      </c>
      <c r="I10" s="124">
        <v>3.598</v>
      </c>
      <c r="J10" s="124">
        <v>5.485</v>
      </c>
      <c r="K10" s="30"/>
    </row>
    <row r="11" spans="1:11" s="31" customFormat="1" ht="11.25" customHeight="1">
      <c r="A11" s="26" t="s">
        <v>9</v>
      </c>
      <c r="B11" s="27"/>
      <c r="C11" s="28">
        <v>7773</v>
      </c>
      <c r="D11" s="28">
        <v>9233</v>
      </c>
      <c r="E11" s="28">
        <v>9123</v>
      </c>
      <c r="F11" s="29"/>
      <c r="G11" s="29"/>
      <c r="H11" s="124">
        <v>21.959</v>
      </c>
      <c r="I11" s="124">
        <v>17.463</v>
      </c>
      <c r="J11" s="124">
        <v>20.184</v>
      </c>
      <c r="K11" s="30"/>
    </row>
    <row r="12" spans="1:11" s="31" customFormat="1" ht="11.25" customHeight="1">
      <c r="A12" s="33" t="s">
        <v>10</v>
      </c>
      <c r="B12" s="27"/>
      <c r="C12" s="28">
        <v>149</v>
      </c>
      <c r="D12" s="28">
        <v>197</v>
      </c>
      <c r="E12" s="28">
        <v>207</v>
      </c>
      <c r="F12" s="29"/>
      <c r="G12" s="29"/>
      <c r="H12" s="124">
        <v>0.345</v>
      </c>
      <c r="I12" s="124">
        <v>0.347</v>
      </c>
      <c r="J12" s="124">
        <v>0.425</v>
      </c>
      <c r="K12" s="30"/>
    </row>
    <row r="13" spans="1:11" s="22" customFormat="1" ht="11.25" customHeight="1">
      <c r="A13" s="34" t="s">
        <v>11</v>
      </c>
      <c r="B13" s="35"/>
      <c r="C13" s="36">
        <v>12598</v>
      </c>
      <c r="D13" s="36">
        <v>13042</v>
      </c>
      <c r="E13" s="36">
        <v>13019</v>
      </c>
      <c r="F13" s="37">
        <v>99.82364667995706</v>
      </c>
      <c r="G13" s="38"/>
      <c r="H13" s="125">
        <v>35.492</v>
      </c>
      <c r="I13" s="126">
        <v>27.788000000000004</v>
      </c>
      <c r="J13" s="126">
        <v>31.590000000000003</v>
      </c>
      <c r="K13" s="39">
        <v>113.6821649632935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>
        <v>63</v>
      </c>
      <c r="D15" s="36">
        <v>65</v>
      </c>
      <c r="E15" s="36">
        <v>70</v>
      </c>
      <c r="F15" s="37">
        <v>107.6923076923077</v>
      </c>
      <c r="G15" s="38"/>
      <c r="H15" s="125">
        <v>0.126</v>
      </c>
      <c r="I15" s="126">
        <v>0.097</v>
      </c>
      <c r="J15" s="126">
        <v>0.097</v>
      </c>
      <c r="K15" s="39">
        <v>100.00000000000001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714</v>
      </c>
      <c r="D17" s="36">
        <v>616</v>
      </c>
      <c r="E17" s="36">
        <v>834</v>
      </c>
      <c r="F17" s="37">
        <v>135.3896103896104</v>
      </c>
      <c r="G17" s="38"/>
      <c r="H17" s="125">
        <v>2.229</v>
      </c>
      <c r="I17" s="126">
        <v>1.87</v>
      </c>
      <c r="J17" s="126">
        <v>1.501</v>
      </c>
      <c r="K17" s="39">
        <v>80.26737967914438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24">
        <v>142.757</v>
      </c>
      <c r="I19" s="124">
        <v>89.113</v>
      </c>
      <c r="J19" s="124">
        <v>88</v>
      </c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4">
        <v>0.005</v>
      </c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21308</v>
      </c>
      <c r="D22" s="36">
        <v>19803</v>
      </c>
      <c r="E22" s="36">
        <v>19803</v>
      </c>
      <c r="F22" s="37">
        <v>100</v>
      </c>
      <c r="G22" s="38"/>
      <c r="H22" s="125">
        <v>142.762</v>
      </c>
      <c r="I22" s="126">
        <v>89.113</v>
      </c>
      <c r="J22" s="126">
        <v>88</v>
      </c>
      <c r="K22" s="39">
        <v>98.75102398078843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87572</v>
      </c>
      <c r="D24" s="36">
        <v>84232</v>
      </c>
      <c r="E24" s="36">
        <v>81400</v>
      </c>
      <c r="F24" s="37">
        <v>96.63785734637668</v>
      </c>
      <c r="G24" s="38"/>
      <c r="H24" s="125">
        <v>416.868</v>
      </c>
      <c r="I24" s="126">
        <v>343.748</v>
      </c>
      <c r="J24" s="126">
        <v>315.778</v>
      </c>
      <c r="K24" s="39">
        <v>91.86322538603862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28994</v>
      </c>
      <c r="D26" s="36">
        <v>26510</v>
      </c>
      <c r="E26" s="36">
        <v>26010</v>
      </c>
      <c r="F26" s="37">
        <v>98.113919275745</v>
      </c>
      <c r="G26" s="38"/>
      <c r="H26" s="125">
        <v>140.285</v>
      </c>
      <c r="I26" s="126">
        <v>106.04</v>
      </c>
      <c r="J26" s="126">
        <v>100.03</v>
      </c>
      <c r="K26" s="39">
        <v>94.33232742361372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86108</v>
      </c>
      <c r="D28" s="28">
        <v>85678</v>
      </c>
      <c r="E28" s="28">
        <v>77500</v>
      </c>
      <c r="F28" s="29"/>
      <c r="G28" s="29"/>
      <c r="H28" s="124">
        <v>346.365</v>
      </c>
      <c r="I28" s="124">
        <v>273</v>
      </c>
      <c r="J28" s="124">
        <v>262.5</v>
      </c>
      <c r="K28" s="30"/>
    </row>
    <row r="29" spans="1:11" s="31" customFormat="1" ht="11.25" customHeight="1">
      <c r="A29" s="33" t="s">
        <v>21</v>
      </c>
      <c r="B29" s="27"/>
      <c r="C29" s="28">
        <v>40394</v>
      </c>
      <c r="D29" s="28">
        <v>44817</v>
      </c>
      <c r="E29" s="28">
        <v>40335</v>
      </c>
      <c r="F29" s="29"/>
      <c r="G29" s="29"/>
      <c r="H29" s="124">
        <v>136.016</v>
      </c>
      <c r="I29" s="124">
        <v>60.655</v>
      </c>
      <c r="J29" s="124">
        <v>85.86</v>
      </c>
      <c r="K29" s="30"/>
    </row>
    <row r="30" spans="1:11" s="31" customFormat="1" ht="11.25" customHeight="1">
      <c r="A30" s="33" t="s">
        <v>22</v>
      </c>
      <c r="B30" s="27"/>
      <c r="C30" s="28">
        <v>132791</v>
      </c>
      <c r="D30" s="28">
        <v>127219</v>
      </c>
      <c r="E30" s="28">
        <v>117850</v>
      </c>
      <c r="F30" s="29"/>
      <c r="G30" s="29"/>
      <c r="H30" s="124">
        <v>424.012</v>
      </c>
      <c r="I30" s="124">
        <v>294.843</v>
      </c>
      <c r="J30" s="124">
        <v>231</v>
      </c>
      <c r="K30" s="30"/>
    </row>
    <row r="31" spans="1:11" s="22" customFormat="1" ht="11.25" customHeight="1">
      <c r="A31" s="40" t="s">
        <v>23</v>
      </c>
      <c r="B31" s="35"/>
      <c r="C31" s="36">
        <v>259293</v>
      </c>
      <c r="D31" s="36">
        <v>257714</v>
      </c>
      <c r="E31" s="36">
        <v>235685</v>
      </c>
      <c r="F31" s="37">
        <v>91.45215238597825</v>
      </c>
      <c r="G31" s="38"/>
      <c r="H31" s="125">
        <v>906.393</v>
      </c>
      <c r="I31" s="126">
        <v>628.498</v>
      </c>
      <c r="J31" s="126">
        <v>579.36</v>
      </c>
      <c r="K31" s="39">
        <v>92.18167758688173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26253</v>
      </c>
      <c r="D33" s="28">
        <v>24750</v>
      </c>
      <c r="E33" s="28">
        <v>21337</v>
      </c>
      <c r="F33" s="29"/>
      <c r="G33" s="29"/>
      <c r="H33" s="124">
        <v>116.793</v>
      </c>
      <c r="I33" s="124">
        <v>79.381</v>
      </c>
      <c r="J33" s="124">
        <v>38.83</v>
      </c>
      <c r="K33" s="30"/>
    </row>
    <row r="34" spans="1:11" s="31" customFormat="1" ht="11.25" customHeight="1">
      <c r="A34" s="33" t="s">
        <v>25</v>
      </c>
      <c r="B34" s="27"/>
      <c r="C34" s="28">
        <v>12952</v>
      </c>
      <c r="D34" s="28">
        <v>13626</v>
      </c>
      <c r="E34" s="28">
        <v>12500</v>
      </c>
      <c r="F34" s="29"/>
      <c r="G34" s="29"/>
      <c r="H34" s="124">
        <v>60.145</v>
      </c>
      <c r="I34" s="124">
        <v>60.08</v>
      </c>
      <c r="J34" s="124">
        <v>30.05</v>
      </c>
      <c r="K34" s="30"/>
    </row>
    <row r="35" spans="1:11" s="31" customFormat="1" ht="11.25" customHeight="1">
      <c r="A35" s="33" t="s">
        <v>26</v>
      </c>
      <c r="B35" s="27"/>
      <c r="C35" s="28">
        <v>56311</v>
      </c>
      <c r="D35" s="28">
        <v>56261</v>
      </c>
      <c r="E35" s="28">
        <v>58852</v>
      </c>
      <c r="F35" s="29"/>
      <c r="G35" s="29"/>
      <c r="H35" s="124">
        <v>299.619</v>
      </c>
      <c r="I35" s="124">
        <v>190.3</v>
      </c>
      <c r="J35" s="124">
        <v>115.231</v>
      </c>
      <c r="K35" s="30"/>
    </row>
    <row r="36" spans="1:11" s="31" customFormat="1" ht="11.25" customHeight="1">
      <c r="A36" s="33" t="s">
        <v>27</v>
      </c>
      <c r="B36" s="27"/>
      <c r="C36" s="28">
        <v>7632</v>
      </c>
      <c r="D36" s="28">
        <v>7632</v>
      </c>
      <c r="E36" s="28">
        <v>6188</v>
      </c>
      <c r="F36" s="29"/>
      <c r="G36" s="29"/>
      <c r="H36" s="124">
        <v>33.174</v>
      </c>
      <c r="I36" s="124">
        <v>24.67</v>
      </c>
      <c r="J36" s="124">
        <v>4.971</v>
      </c>
      <c r="K36" s="30"/>
    </row>
    <row r="37" spans="1:11" s="22" customFormat="1" ht="11.25" customHeight="1">
      <c r="A37" s="34" t="s">
        <v>28</v>
      </c>
      <c r="B37" s="35"/>
      <c r="C37" s="36">
        <v>103148</v>
      </c>
      <c r="D37" s="36">
        <v>102269</v>
      </c>
      <c r="E37" s="36">
        <v>98877</v>
      </c>
      <c r="F37" s="37">
        <v>96.68325690091817</v>
      </c>
      <c r="G37" s="38"/>
      <c r="H37" s="125">
        <v>509.731</v>
      </c>
      <c r="I37" s="126">
        <v>354.43100000000004</v>
      </c>
      <c r="J37" s="126">
        <v>189.082</v>
      </c>
      <c r="K37" s="39">
        <v>53.34804235521159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5977</v>
      </c>
      <c r="D39" s="36">
        <v>6001</v>
      </c>
      <c r="E39" s="36">
        <v>5020</v>
      </c>
      <c r="F39" s="37">
        <v>83.65272454590901</v>
      </c>
      <c r="G39" s="38"/>
      <c r="H39" s="125">
        <v>11.297</v>
      </c>
      <c r="I39" s="126">
        <v>11.002</v>
      </c>
      <c r="J39" s="126">
        <v>8.08</v>
      </c>
      <c r="K39" s="39">
        <v>73.44119251045264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36833</v>
      </c>
      <c r="D41" s="28">
        <v>36151</v>
      </c>
      <c r="E41" s="28">
        <v>31220</v>
      </c>
      <c r="F41" s="29"/>
      <c r="G41" s="29"/>
      <c r="H41" s="124">
        <v>125.471</v>
      </c>
      <c r="I41" s="124">
        <v>75.419</v>
      </c>
      <c r="J41" s="124">
        <v>36.317</v>
      </c>
      <c r="K41" s="30"/>
    </row>
    <row r="42" spans="1:11" s="31" customFormat="1" ht="11.25" customHeight="1">
      <c r="A42" s="33" t="s">
        <v>31</v>
      </c>
      <c r="B42" s="27"/>
      <c r="C42" s="28">
        <v>226802</v>
      </c>
      <c r="D42" s="28">
        <v>211391</v>
      </c>
      <c r="E42" s="28">
        <v>187483</v>
      </c>
      <c r="F42" s="29"/>
      <c r="G42" s="29"/>
      <c r="H42" s="124">
        <v>1125.897</v>
      </c>
      <c r="I42" s="124">
        <v>714.092</v>
      </c>
      <c r="J42" s="124">
        <v>533.342</v>
      </c>
      <c r="K42" s="30"/>
    </row>
    <row r="43" spans="1:11" s="31" customFormat="1" ht="11.25" customHeight="1">
      <c r="A43" s="33" t="s">
        <v>32</v>
      </c>
      <c r="B43" s="27"/>
      <c r="C43" s="28">
        <v>51362</v>
      </c>
      <c r="D43" s="28">
        <v>59097</v>
      </c>
      <c r="E43" s="28">
        <v>48040</v>
      </c>
      <c r="F43" s="29"/>
      <c r="G43" s="29"/>
      <c r="H43" s="124">
        <v>219.625</v>
      </c>
      <c r="I43" s="124">
        <v>199.462</v>
      </c>
      <c r="J43" s="124">
        <v>172.397</v>
      </c>
      <c r="K43" s="30"/>
    </row>
    <row r="44" spans="1:11" s="31" customFormat="1" ht="11.25" customHeight="1">
      <c r="A44" s="33" t="s">
        <v>33</v>
      </c>
      <c r="B44" s="27"/>
      <c r="C44" s="28">
        <v>138097</v>
      </c>
      <c r="D44" s="28">
        <v>137262</v>
      </c>
      <c r="E44" s="28">
        <v>122180</v>
      </c>
      <c r="F44" s="29"/>
      <c r="G44" s="29"/>
      <c r="H44" s="124">
        <v>628.457</v>
      </c>
      <c r="I44" s="124">
        <v>503.713</v>
      </c>
      <c r="J44" s="124">
        <v>330.564</v>
      </c>
      <c r="K44" s="30"/>
    </row>
    <row r="45" spans="1:11" s="31" customFormat="1" ht="11.25" customHeight="1">
      <c r="A45" s="33" t="s">
        <v>34</v>
      </c>
      <c r="B45" s="27"/>
      <c r="C45" s="28">
        <v>72839</v>
      </c>
      <c r="D45" s="28">
        <v>70544</v>
      </c>
      <c r="E45" s="28">
        <v>68590</v>
      </c>
      <c r="F45" s="29"/>
      <c r="G45" s="29"/>
      <c r="H45" s="124">
        <v>264.765</v>
      </c>
      <c r="I45" s="124">
        <v>210.811</v>
      </c>
      <c r="J45" s="124">
        <v>235.625</v>
      </c>
      <c r="K45" s="30"/>
    </row>
    <row r="46" spans="1:11" s="31" customFormat="1" ht="11.25" customHeight="1">
      <c r="A46" s="33" t="s">
        <v>35</v>
      </c>
      <c r="B46" s="27"/>
      <c r="C46" s="28">
        <v>76902</v>
      </c>
      <c r="D46" s="28">
        <v>69515</v>
      </c>
      <c r="E46" s="28">
        <v>72570</v>
      </c>
      <c r="F46" s="29"/>
      <c r="G46" s="29"/>
      <c r="H46" s="124">
        <v>271.03</v>
      </c>
      <c r="I46" s="124">
        <v>166.759</v>
      </c>
      <c r="J46" s="124">
        <v>141.651</v>
      </c>
      <c r="K46" s="30"/>
    </row>
    <row r="47" spans="1:11" s="31" customFormat="1" ht="11.25" customHeight="1">
      <c r="A47" s="33" t="s">
        <v>36</v>
      </c>
      <c r="B47" s="27"/>
      <c r="C47" s="28">
        <v>115405</v>
      </c>
      <c r="D47" s="28">
        <v>111487</v>
      </c>
      <c r="E47" s="28">
        <v>79010</v>
      </c>
      <c r="F47" s="29"/>
      <c r="G47" s="29"/>
      <c r="H47" s="124">
        <v>482.031</v>
      </c>
      <c r="I47" s="124">
        <v>256.29</v>
      </c>
      <c r="J47" s="124">
        <v>161.348</v>
      </c>
      <c r="K47" s="30"/>
    </row>
    <row r="48" spans="1:11" s="31" customFormat="1" ht="11.25" customHeight="1">
      <c r="A48" s="33" t="s">
        <v>37</v>
      </c>
      <c r="B48" s="27"/>
      <c r="C48" s="28">
        <v>118996</v>
      </c>
      <c r="D48" s="28">
        <v>123295</v>
      </c>
      <c r="E48" s="28">
        <v>122957</v>
      </c>
      <c r="F48" s="29"/>
      <c r="G48" s="29"/>
      <c r="H48" s="124">
        <v>481.529</v>
      </c>
      <c r="I48" s="124">
        <v>360.13</v>
      </c>
      <c r="J48" s="124">
        <v>295.896</v>
      </c>
      <c r="K48" s="30"/>
    </row>
    <row r="49" spans="1:11" s="31" customFormat="1" ht="11.25" customHeight="1">
      <c r="A49" s="33" t="s">
        <v>38</v>
      </c>
      <c r="B49" s="27"/>
      <c r="C49" s="28">
        <v>70616</v>
      </c>
      <c r="D49" s="28">
        <v>76829</v>
      </c>
      <c r="E49" s="28">
        <v>76829</v>
      </c>
      <c r="F49" s="29"/>
      <c r="G49" s="29"/>
      <c r="H49" s="124">
        <v>284.53</v>
      </c>
      <c r="I49" s="124">
        <v>149.65</v>
      </c>
      <c r="J49" s="124">
        <v>142.29</v>
      </c>
      <c r="K49" s="30"/>
    </row>
    <row r="50" spans="1:11" s="22" customFormat="1" ht="11.25" customHeight="1">
      <c r="A50" s="40" t="s">
        <v>39</v>
      </c>
      <c r="B50" s="35"/>
      <c r="C50" s="36">
        <v>907852</v>
      </c>
      <c r="D50" s="36">
        <v>895571</v>
      </c>
      <c r="E50" s="36">
        <v>808879</v>
      </c>
      <c r="F50" s="37">
        <v>90.31991880040779</v>
      </c>
      <c r="G50" s="38"/>
      <c r="H50" s="125">
        <v>3883.335</v>
      </c>
      <c r="I50" s="126">
        <v>2636.326</v>
      </c>
      <c r="J50" s="126">
        <v>2049.4300000000003</v>
      </c>
      <c r="K50" s="39">
        <v>77.73810977853272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20799</v>
      </c>
      <c r="D52" s="36">
        <v>26169</v>
      </c>
      <c r="E52" s="36">
        <v>26598</v>
      </c>
      <c r="F52" s="37">
        <v>101.63934426229508</v>
      </c>
      <c r="G52" s="38"/>
      <c r="H52" s="125">
        <v>69.895</v>
      </c>
      <c r="I52" s="126">
        <v>73.11</v>
      </c>
      <c r="J52" s="126">
        <v>23.136</v>
      </c>
      <c r="K52" s="39">
        <v>31.645465736561345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66221</v>
      </c>
      <c r="D54" s="28">
        <v>71418</v>
      </c>
      <c r="E54" s="28">
        <v>71650</v>
      </c>
      <c r="F54" s="29"/>
      <c r="G54" s="29"/>
      <c r="H54" s="124">
        <v>238.306</v>
      </c>
      <c r="I54" s="124">
        <v>224.548</v>
      </c>
      <c r="J54" s="124">
        <v>147.595</v>
      </c>
      <c r="K54" s="30"/>
    </row>
    <row r="55" spans="1:11" s="31" customFormat="1" ht="11.25" customHeight="1">
      <c r="A55" s="33" t="s">
        <v>42</v>
      </c>
      <c r="B55" s="27"/>
      <c r="C55" s="28">
        <v>44734</v>
      </c>
      <c r="D55" s="28">
        <v>50543</v>
      </c>
      <c r="E55" s="28">
        <v>50548</v>
      </c>
      <c r="F55" s="29"/>
      <c r="G55" s="29"/>
      <c r="H55" s="124">
        <v>156.936</v>
      </c>
      <c r="I55" s="124">
        <v>142.107</v>
      </c>
      <c r="J55" s="124">
        <v>142.107</v>
      </c>
      <c r="K55" s="30"/>
    </row>
    <row r="56" spans="1:11" s="31" customFormat="1" ht="11.25" customHeight="1">
      <c r="A56" s="33" t="s">
        <v>43</v>
      </c>
      <c r="B56" s="27"/>
      <c r="C56" s="28">
        <v>44062</v>
      </c>
      <c r="D56" s="28">
        <v>52257</v>
      </c>
      <c r="E56" s="28">
        <v>41300</v>
      </c>
      <c r="F56" s="29"/>
      <c r="G56" s="29"/>
      <c r="H56" s="124">
        <v>137.1</v>
      </c>
      <c r="I56" s="124">
        <v>103.67</v>
      </c>
      <c r="J56" s="124">
        <v>27.775</v>
      </c>
      <c r="K56" s="30"/>
    </row>
    <row r="57" spans="1:11" s="31" customFormat="1" ht="11.25" customHeight="1">
      <c r="A57" s="33" t="s">
        <v>44</v>
      </c>
      <c r="B57" s="27"/>
      <c r="C57" s="28">
        <v>69480</v>
      </c>
      <c r="D57" s="28">
        <v>69429</v>
      </c>
      <c r="E57" s="28">
        <v>75470</v>
      </c>
      <c r="F57" s="29"/>
      <c r="G57" s="29"/>
      <c r="H57" s="124">
        <v>247.574</v>
      </c>
      <c r="I57" s="124">
        <v>267.782</v>
      </c>
      <c r="J57" s="124">
        <v>149.484</v>
      </c>
      <c r="K57" s="30"/>
    </row>
    <row r="58" spans="1:11" s="31" customFormat="1" ht="11.25" customHeight="1">
      <c r="A58" s="33" t="s">
        <v>45</v>
      </c>
      <c r="B58" s="27"/>
      <c r="C58" s="28">
        <v>55332</v>
      </c>
      <c r="D58" s="28">
        <v>57973</v>
      </c>
      <c r="E58" s="28">
        <v>57350</v>
      </c>
      <c r="F58" s="29"/>
      <c r="G58" s="29"/>
      <c r="H58" s="124">
        <v>143.836</v>
      </c>
      <c r="I58" s="124">
        <v>126.902</v>
      </c>
      <c r="J58" s="124">
        <v>46.85</v>
      </c>
      <c r="K58" s="30"/>
    </row>
    <row r="59" spans="1:11" s="22" customFormat="1" ht="11.25" customHeight="1">
      <c r="A59" s="34" t="s">
        <v>46</v>
      </c>
      <c r="B59" s="35"/>
      <c r="C59" s="36">
        <v>279829</v>
      </c>
      <c r="D59" s="36">
        <v>301620</v>
      </c>
      <c r="E59" s="36">
        <v>296318</v>
      </c>
      <c r="F59" s="37">
        <v>98.24215900802334</v>
      </c>
      <c r="G59" s="38"/>
      <c r="H59" s="125">
        <v>923.752</v>
      </c>
      <c r="I59" s="126">
        <v>865.009</v>
      </c>
      <c r="J59" s="126">
        <v>513.811</v>
      </c>
      <c r="K59" s="39">
        <v>59.39949757748186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1570</v>
      </c>
      <c r="D61" s="28">
        <v>1396</v>
      </c>
      <c r="E61" s="28">
        <v>1271</v>
      </c>
      <c r="F61" s="29"/>
      <c r="G61" s="29"/>
      <c r="H61" s="124">
        <v>5.651</v>
      </c>
      <c r="I61" s="124">
        <v>3.198</v>
      </c>
      <c r="J61" s="124">
        <v>2.776</v>
      </c>
      <c r="K61" s="30"/>
    </row>
    <row r="62" spans="1:11" s="31" customFormat="1" ht="11.25" customHeight="1">
      <c r="A62" s="33" t="s">
        <v>48</v>
      </c>
      <c r="B62" s="27"/>
      <c r="C62" s="28">
        <v>700</v>
      </c>
      <c r="D62" s="28">
        <v>700</v>
      </c>
      <c r="E62" s="28">
        <v>720</v>
      </c>
      <c r="F62" s="29"/>
      <c r="G62" s="29"/>
      <c r="H62" s="124">
        <v>1.536</v>
      </c>
      <c r="I62" s="124">
        <v>1.094</v>
      </c>
      <c r="J62" s="124">
        <v>0.966</v>
      </c>
      <c r="K62" s="30"/>
    </row>
    <row r="63" spans="1:11" s="31" customFormat="1" ht="11.25" customHeight="1">
      <c r="A63" s="33" t="s">
        <v>49</v>
      </c>
      <c r="B63" s="27"/>
      <c r="C63" s="28">
        <v>2619</v>
      </c>
      <c r="D63" s="28">
        <v>2619</v>
      </c>
      <c r="E63" s="28">
        <v>2866</v>
      </c>
      <c r="F63" s="29"/>
      <c r="G63" s="29"/>
      <c r="H63" s="124">
        <v>8.749</v>
      </c>
      <c r="I63" s="124">
        <v>5.267</v>
      </c>
      <c r="J63" s="124">
        <v>1.171</v>
      </c>
      <c r="K63" s="30"/>
    </row>
    <row r="64" spans="1:11" s="22" customFormat="1" ht="11.25" customHeight="1">
      <c r="A64" s="34" t="s">
        <v>50</v>
      </c>
      <c r="B64" s="35"/>
      <c r="C64" s="36">
        <v>4889</v>
      </c>
      <c r="D64" s="36">
        <v>4715</v>
      </c>
      <c r="E64" s="36">
        <v>4857</v>
      </c>
      <c r="F64" s="37">
        <v>103.01166489925768</v>
      </c>
      <c r="G64" s="38"/>
      <c r="H64" s="125">
        <v>15.936</v>
      </c>
      <c r="I64" s="126">
        <v>9.559000000000001</v>
      </c>
      <c r="J64" s="126">
        <v>4.913</v>
      </c>
      <c r="K64" s="39">
        <v>51.39658960142274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10270</v>
      </c>
      <c r="D66" s="36">
        <v>10372.7</v>
      </c>
      <c r="E66" s="36">
        <v>11550</v>
      </c>
      <c r="F66" s="37">
        <v>111.34998602099742</v>
      </c>
      <c r="G66" s="38"/>
      <c r="H66" s="125">
        <v>21.683</v>
      </c>
      <c r="I66" s="126">
        <v>24.535</v>
      </c>
      <c r="J66" s="126">
        <v>7.35</v>
      </c>
      <c r="K66" s="39">
        <v>29.957203994293867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68348</v>
      </c>
      <c r="D68" s="28">
        <v>81100</v>
      </c>
      <c r="E68" s="28">
        <v>61800</v>
      </c>
      <c r="F68" s="29"/>
      <c r="G68" s="29"/>
      <c r="H68" s="124">
        <v>207.644</v>
      </c>
      <c r="I68" s="124">
        <v>219</v>
      </c>
      <c r="J68" s="124">
        <v>93.2</v>
      </c>
      <c r="K68" s="30"/>
    </row>
    <row r="69" spans="1:11" s="31" customFormat="1" ht="11.25" customHeight="1">
      <c r="A69" s="33" t="s">
        <v>53</v>
      </c>
      <c r="B69" s="27"/>
      <c r="C69" s="28">
        <v>4454</v>
      </c>
      <c r="D69" s="28">
        <v>4640</v>
      </c>
      <c r="E69" s="28">
        <v>3500</v>
      </c>
      <c r="F69" s="29"/>
      <c r="G69" s="29"/>
      <c r="H69" s="124">
        <v>11.735</v>
      </c>
      <c r="I69" s="124">
        <v>10.3</v>
      </c>
      <c r="J69" s="124">
        <v>4.75</v>
      </c>
      <c r="K69" s="30"/>
    </row>
    <row r="70" spans="1:11" s="22" customFormat="1" ht="11.25" customHeight="1">
      <c r="A70" s="34" t="s">
        <v>54</v>
      </c>
      <c r="B70" s="35"/>
      <c r="C70" s="36">
        <v>72802</v>
      </c>
      <c r="D70" s="36">
        <v>85740</v>
      </c>
      <c r="E70" s="36">
        <v>65300</v>
      </c>
      <c r="F70" s="37">
        <v>76.160485187777</v>
      </c>
      <c r="G70" s="38"/>
      <c r="H70" s="125">
        <v>219.37900000000002</v>
      </c>
      <c r="I70" s="126">
        <v>229.3</v>
      </c>
      <c r="J70" s="126">
        <v>97.95</v>
      </c>
      <c r="K70" s="39">
        <v>42.716964675098126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2720</v>
      </c>
      <c r="D72" s="28">
        <v>3110</v>
      </c>
      <c r="E72" s="28">
        <v>3110</v>
      </c>
      <c r="F72" s="29"/>
      <c r="G72" s="29"/>
      <c r="H72" s="124">
        <v>3.44</v>
      </c>
      <c r="I72" s="124">
        <v>3.496</v>
      </c>
      <c r="J72" s="124">
        <v>3.496</v>
      </c>
      <c r="K72" s="30"/>
    </row>
    <row r="73" spans="1:11" s="31" customFormat="1" ht="11.25" customHeight="1">
      <c r="A73" s="33" t="s">
        <v>56</v>
      </c>
      <c r="B73" s="27"/>
      <c r="C73" s="28">
        <v>55210</v>
      </c>
      <c r="D73" s="28">
        <v>58398</v>
      </c>
      <c r="E73" s="28">
        <v>58340</v>
      </c>
      <c r="F73" s="29"/>
      <c r="G73" s="29"/>
      <c r="H73" s="124">
        <v>158.539</v>
      </c>
      <c r="I73" s="124">
        <v>149.527</v>
      </c>
      <c r="J73" s="124">
        <v>145.3</v>
      </c>
      <c r="K73" s="30"/>
    </row>
    <row r="74" spans="1:11" s="31" customFormat="1" ht="11.25" customHeight="1">
      <c r="A74" s="33" t="s">
        <v>57</v>
      </c>
      <c r="B74" s="27"/>
      <c r="C74" s="28">
        <v>60671</v>
      </c>
      <c r="D74" s="28">
        <v>64774</v>
      </c>
      <c r="E74" s="28">
        <v>65000</v>
      </c>
      <c r="F74" s="29"/>
      <c r="G74" s="29"/>
      <c r="H74" s="124">
        <v>166.594</v>
      </c>
      <c r="I74" s="124">
        <v>153.662</v>
      </c>
      <c r="J74" s="124">
        <v>121.228</v>
      </c>
      <c r="K74" s="30"/>
    </row>
    <row r="75" spans="1:11" s="31" customFormat="1" ht="11.25" customHeight="1">
      <c r="A75" s="33" t="s">
        <v>58</v>
      </c>
      <c r="B75" s="27"/>
      <c r="C75" s="28">
        <v>13193</v>
      </c>
      <c r="D75" s="28">
        <v>13292</v>
      </c>
      <c r="E75" s="28">
        <v>13265</v>
      </c>
      <c r="F75" s="29"/>
      <c r="G75" s="29"/>
      <c r="H75" s="124">
        <v>24.218</v>
      </c>
      <c r="I75" s="124">
        <v>24.429</v>
      </c>
      <c r="J75" s="124">
        <v>22.647</v>
      </c>
      <c r="K75" s="30"/>
    </row>
    <row r="76" spans="1:11" s="31" customFormat="1" ht="11.25" customHeight="1">
      <c r="A76" s="33" t="s">
        <v>59</v>
      </c>
      <c r="B76" s="27"/>
      <c r="C76" s="28">
        <v>14204</v>
      </c>
      <c r="D76" s="28">
        <v>14185</v>
      </c>
      <c r="E76" s="28">
        <v>14185</v>
      </c>
      <c r="F76" s="29"/>
      <c r="G76" s="29"/>
      <c r="H76" s="124">
        <v>54.962</v>
      </c>
      <c r="I76" s="124">
        <v>40.959</v>
      </c>
      <c r="J76" s="124">
        <v>40.1</v>
      </c>
      <c r="K76" s="30"/>
    </row>
    <row r="77" spans="1:11" s="31" customFormat="1" ht="11.25" customHeight="1">
      <c r="A77" s="33" t="s">
        <v>60</v>
      </c>
      <c r="B77" s="27"/>
      <c r="C77" s="28">
        <v>7676</v>
      </c>
      <c r="D77" s="28">
        <v>7551</v>
      </c>
      <c r="E77" s="28">
        <v>7533</v>
      </c>
      <c r="F77" s="29"/>
      <c r="G77" s="29"/>
      <c r="H77" s="124">
        <v>19.003</v>
      </c>
      <c r="I77" s="124">
        <v>17.701</v>
      </c>
      <c r="J77" s="124">
        <v>10.593</v>
      </c>
      <c r="K77" s="30"/>
    </row>
    <row r="78" spans="1:11" s="31" customFormat="1" ht="11.25" customHeight="1">
      <c r="A78" s="33" t="s">
        <v>61</v>
      </c>
      <c r="B78" s="27"/>
      <c r="C78" s="28">
        <v>17114</v>
      </c>
      <c r="D78" s="28">
        <v>18392</v>
      </c>
      <c r="E78" s="28">
        <v>17000</v>
      </c>
      <c r="F78" s="29"/>
      <c r="G78" s="29"/>
      <c r="H78" s="124">
        <v>43.159</v>
      </c>
      <c r="I78" s="124">
        <v>41.7</v>
      </c>
      <c r="J78" s="124">
        <v>23.769</v>
      </c>
      <c r="K78" s="30"/>
    </row>
    <row r="79" spans="1:11" s="31" customFormat="1" ht="11.25" customHeight="1">
      <c r="A79" s="33" t="s">
        <v>62</v>
      </c>
      <c r="B79" s="27"/>
      <c r="C79" s="28">
        <v>137770</v>
      </c>
      <c r="D79" s="28">
        <v>139890</v>
      </c>
      <c r="E79" s="28">
        <v>139890</v>
      </c>
      <c r="F79" s="29"/>
      <c r="G79" s="29"/>
      <c r="H79" s="124">
        <v>450.867</v>
      </c>
      <c r="I79" s="124">
        <v>273.837</v>
      </c>
      <c r="J79" s="124">
        <v>185.88</v>
      </c>
      <c r="K79" s="30"/>
    </row>
    <row r="80" spans="1:11" s="22" customFormat="1" ht="11.25" customHeight="1">
      <c r="A80" s="40" t="s">
        <v>63</v>
      </c>
      <c r="B80" s="35"/>
      <c r="C80" s="36">
        <v>308558</v>
      </c>
      <c r="D80" s="36">
        <v>319592</v>
      </c>
      <c r="E80" s="36">
        <v>318323</v>
      </c>
      <c r="F80" s="37">
        <v>99.6029312373276</v>
      </c>
      <c r="G80" s="38"/>
      <c r="H80" s="125">
        <v>920.7819999999999</v>
      </c>
      <c r="I80" s="126">
        <v>705.3109999999999</v>
      </c>
      <c r="J80" s="126">
        <v>553.013</v>
      </c>
      <c r="K80" s="39">
        <v>78.40697224345007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65</v>
      </c>
      <c r="D82" s="28">
        <v>65</v>
      </c>
      <c r="E82" s="28">
        <v>106</v>
      </c>
      <c r="F82" s="29"/>
      <c r="G82" s="29"/>
      <c r="H82" s="124">
        <v>0.081</v>
      </c>
      <c r="I82" s="124">
        <v>0.081</v>
      </c>
      <c r="J82" s="124">
        <v>0.125</v>
      </c>
      <c r="K82" s="30"/>
    </row>
    <row r="83" spans="1:11" s="31" customFormat="1" ht="11.25" customHeight="1">
      <c r="A83" s="33" t="s">
        <v>65</v>
      </c>
      <c r="B83" s="27"/>
      <c r="C83" s="28">
        <v>127</v>
      </c>
      <c r="D83" s="28">
        <v>127</v>
      </c>
      <c r="E83" s="28">
        <v>127</v>
      </c>
      <c r="F83" s="29"/>
      <c r="G83" s="29"/>
      <c r="H83" s="124">
        <v>0.122</v>
      </c>
      <c r="I83" s="124">
        <v>0.122</v>
      </c>
      <c r="J83" s="124">
        <v>0.148</v>
      </c>
      <c r="K83" s="30"/>
    </row>
    <row r="84" spans="1:11" s="22" customFormat="1" ht="11.25" customHeight="1">
      <c r="A84" s="34" t="s">
        <v>66</v>
      </c>
      <c r="B84" s="35"/>
      <c r="C84" s="36">
        <v>192</v>
      </c>
      <c r="D84" s="36">
        <v>192</v>
      </c>
      <c r="E84" s="36">
        <v>233</v>
      </c>
      <c r="F84" s="37">
        <v>121.35416666666667</v>
      </c>
      <c r="G84" s="38"/>
      <c r="H84" s="125">
        <v>0.203</v>
      </c>
      <c r="I84" s="126">
        <v>0.203</v>
      </c>
      <c r="J84" s="126">
        <v>0.273</v>
      </c>
      <c r="K84" s="39">
        <v>134.48275862068965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2124858</v>
      </c>
      <c r="D87" s="47">
        <v>2154223.7</v>
      </c>
      <c r="E87" s="47">
        <v>2012776</v>
      </c>
      <c r="F87" s="48">
        <v>93.43393631775567</v>
      </c>
      <c r="G87" s="38"/>
      <c r="H87" s="130">
        <v>8220.148</v>
      </c>
      <c r="I87" s="131">
        <v>6105.9400000000005</v>
      </c>
      <c r="J87" s="131">
        <v>4563.394</v>
      </c>
      <c r="K87" s="48">
        <v>74.73696105759309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3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4"/>
      <c r="I9" s="124"/>
      <c r="J9" s="124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4"/>
      <c r="I10" s="124"/>
      <c r="J10" s="124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4"/>
      <c r="I11" s="124"/>
      <c r="J11" s="124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4"/>
      <c r="I12" s="124"/>
      <c r="J12" s="124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5"/>
      <c r="I13" s="126"/>
      <c r="J13" s="126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5"/>
      <c r="I17" s="126"/>
      <c r="J17" s="126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4"/>
      <c r="I19" s="124"/>
      <c r="J19" s="124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5"/>
      <c r="I22" s="126"/>
      <c r="J22" s="126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5"/>
      <c r="I24" s="126"/>
      <c r="J24" s="126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5"/>
      <c r="I26" s="126"/>
      <c r="J26" s="126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2660</v>
      </c>
      <c r="D28" s="28">
        <v>3367</v>
      </c>
      <c r="E28" s="28">
        <v>3000</v>
      </c>
      <c r="F28" s="29"/>
      <c r="G28" s="29"/>
      <c r="H28" s="124">
        <v>9.864</v>
      </c>
      <c r="I28" s="124">
        <v>11.7</v>
      </c>
      <c r="J28" s="124">
        <v>10.5</v>
      </c>
      <c r="K28" s="30"/>
    </row>
    <row r="29" spans="1:11" s="31" customFormat="1" ht="11.25" customHeight="1">
      <c r="A29" s="33" t="s">
        <v>21</v>
      </c>
      <c r="B29" s="27"/>
      <c r="C29" s="28">
        <v>5806</v>
      </c>
      <c r="D29" s="28">
        <v>4200</v>
      </c>
      <c r="E29" s="28">
        <v>3050</v>
      </c>
      <c r="F29" s="29"/>
      <c r="G29" s="29"/>
      <c r="H29" s="124">
        <v>18.09</v>
      </c>
      <c r="I29" s="124">
        <v>9.185</v>
      </c>
      <c r="J29" s="124">
        <v>5.1</v>
      </c>
      <c r="K29" s="30"/>
    </row>
    <row r="30" spans="1:11" s="31" customFormat="1" ht="11.25" customHeight="1">
      <c r="A30" s="33" t="s">
        <v>22</v>
      </c>
      <c r="B30" s="27"/>
      <c r="C30" s="28">
        <v>3531</v>
      </c>
      <c r="D30" s="28">
        <v>3348</v>
      </c>
      <c r="E30" s="28">
        <v>3500</v>
      </c>
      <c r="F30" s="29"/>
      <c r="G30" s="29"/>
      <c r="H30" s="124">
        <v>10.041</v>
      </c>
      <c r="I30" s="124">
        <v>7.261</v>
      </c>
      <c r="J30" s="124">
        <v>4.76</v>
      </c>
      <c r="K30" s="30"/>
    </row>
    <row r="31" spans="1:11" s="22" customFormat="1" ht="11.25" customHeight="1">
      <c r="A31" s="40" t="s">
        <v>23</v>
      </c>
      <c r="B31" s="35"/>
      <c r="C31" s="36">
        <v>11997</v>
      </c>
      <c r="D31" s="36">
        <v>10915</v>
      </c>
      <c r="E31" s="36">
        <v>9550</v>
      </c>
      <c r="F31" s="37">
        <v>87.4942739349519</v>
      </c>
      <c r="G31" s="38"/>
      <c r="H31" s="125">
        <v>37.995000000000005</v>
      </c>
      <c r="I31" s="126">
        <v>28.145999999999997</v>
      </c>
      <c r="J31" s="126">
        <v>20.36</v>
      </c>
      <c r="K31" s="39">
        <v>72.33709941021816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329</v>
      </c>
      <c r="D33" s="28">
        <v>260</v>
      </c>
      <c r="E33" s="28">
        <v>280</v>
      </c>
      <c r="F33" s="29"/>
      <c r="G33" s="29"/>
      <c r="H33" s="124">
        <v>1.242</v>
      </c>
      <c r="I33" s="124">
        <v>0.945</v>
      </c>
      <c r="J33" s="124">
        <v>0.325</v>
      </c>
      <c r="K33" s="30"/>
    </row>
    <row r="34" spans="1:11" s="31" customFormat="1" ht="11.25" customHeight="1">
      <c r="A34" s="33" t="s">
        <v>25</v>
      </c>
      <c r="B34" s="27"/>
      <c r="C34" s="28">
        <v>668</v>
      </c>
      <c r="D34" s="28">
        <v>684</v>
      </c>
      <c r="E34" s="28">
        <v>680</v>
      </c>
      <c r="F34" s="29"/>
      <c r="G34" s="29"/>
      <c r="H34" s="124">
        <v>2.122</v>
      </c>
      <c r="I34" s="124">
        <v>2.06</v>
      </c>
      <c r="J34" s="124">
        <v>0.736</v>
      </c>
      <c r="K34" s="30"/>
    </row>
    <row r="35" spans="1:11" s="31" customFormat="1" ht="11.25" customHeight="1">
      <c r="A35" s="33" t="s">
        <v>26</v>
      </c>
      <c r="B35" s="27"/>
      <c r="C35" s="28">
        <v>371</v>
      </c>
      <c r="D35" s="28">
        <v>400</v>
      </c>
      <c r="E35" s="28">
        <v>428</v>
      </c>
      <c r="F35" s="29"/>
      <c r="G35" s="29"/>
      <c r="H35" s="124">
        <v>1.827</v>
      </c>
      <c r="I35" s="124">
        <v>1.3</v>
      </c>
      <c r="J35" s="124">
        <v>0.789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4"/>
      <c r="I36" s="124"/>
      <c r="J36" s="124"/>
      <c r="K36" s="30"/>
    </row>
    <row r="37" spans="1:11" s="22" customFormat="1" ht="11.25" customHeight="1">
      <c r="A37" s="34" t="s">
        <v>28</v>
      </c>
      <c r="B37" s="35"/>
      <c r="C37" s="36">
        <v>1368</v>
      </c>
      <c r="D37" s="36">
        <v>1344</v>
      </c>
      <c r="E37" s="36">
        <v>1388</v>
      </c>
      <c r="F37" s="37">
        <v>103.27380952380952</v>
      </c>
      <c r="G37" s="38"/>
      <c r="H37" s="125">
        <v>5.191</v>
      </c>
      <c r="I37" s="126">
        <v>4.305</v>
      </c>
      <c r="J37" s="126">
        <v>1.85</v>
      </c>
      <c r="K37" s="39">
        <v>42.973286875725904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12018</v>
      </c>
      <c r="D39" s="36">
        <v>12200</v>
      </c>
      <c r="E39" s="36">
        <v>11200</v>
      </c>
      <c r="F39" s="37">
        <v>91.80327868852459</v>
      </c>
      <c r="G39" s="38"/>
      <c r="H39" s="125">
        <v>16.705</v>
      </c>
      <c r="I39" s="126">
        <v>16.5</v>
      </c>
      <c r="J39" s="126">
        <v>17.58</v>
      </c>
      <c r="K39" s="39">
        <v>106.54545454545453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11033</v>
      </c>
      <c r="D41" s="28">
        <v>4457</v>
      </c>
      <c r="E41" s="28">
        <v>3750</v>
      </c>
      <c r="F41" s="29"/>
      <c r="G41" s="29"/>
      <c r="H41" s="124">
        <v>34.537</v>
      </c>
      <c r="I41" s="124">
        <v>9.047</v>
      </c>
      <c r="J41" s="124">
        <v>2.583</v>
      </c>
      <c r="K41" s="30"/>
    </row>
    <row r="42" spans="1:11" s="31" customFormat="1" ht="11.25" customHeight="1">
      <c r="A42" s="33" t="s">
        <v>31</v>
      </c>
      <c r="B42" s="27"/>
      <c r="C42" s="28">
        <v>4500</v>
      </c>
      <c r="D42" s="28">
        <v>4500</v>
      </c>
      <c r="E42" s="28">
        <v>4434</v>
      </c>
      <c r="F42" s="29"/>
      <c r="G42" s="29"/>
      <c r="H42" s="124">
        <v>19.886</v>
      </c>
      <c r="I42" s="124">
        <v>15.62</v>
      </c>
      <c r="J42" s="124">
        <v>11.936</v>
      </c>
      <c r="K42" s="30"/>
    </row>
    <row r="43" spans="1:11" s="31" customFormat="1" ht="11.25" customHeight="1">
      <c r="A43" s="33" t="s">
        <v>32</v>
      </c>
      <c r="B43" s="27"/>
      <c r="C43" s="28">
        <v>1420</v>
      </c>
      <c r="D43" s="28">
        <v>1400</v>
      </c>
      <c r="E43" s="28">
        <v>1000</v>
      </c>
      <c r="F43" s="29"/>
      <c r="G43" s="29"/>
      <c r="H43" s="124">
        <v>4.686</v>
      </c>
      <c r="I43" s="124">
        <v>2.758</v>
      </c>
      <c r="J43" s="124">
        <v>1.85</v>
      </c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4">
        <v>37.279</v>
      </c>
      <c r="I44" s="124">
        <v>35.7</v>
      </c>
      <c r="J44" s="124">
        <v>21.797</v>
      </c>
      <c r="K44" s="30"/>
    </row>
    <row r="45" spans="1:11" s="31" customFormat="1" ht="11.25" customHeight="1">
      <c r="A45" s="33" t="s">
        <v>34</v>
      </c>
      <c r="B45" s="27"/>
      <c r="C45" s="28">
        <v>875</v>
      </c>
      <c r="D45" s="28">
        <v>700</v>
      </c>
      <c r="E45" s="28">
        <v>650</v>
      </c>
      <c r="F45" s="29"/>
      <c r="G45" s="29"/>
      <c r="H45" s="124">
        <v>2.931</v>
      </c>
      <c r="I45" s="124">
        <v>1.82</v>
      </c>
      <c r="J45" s="124">
        <v>1.885</v>
      </c>
      <c r="K45" s="30"/>
    </row>
    <row r="46" spans="1:11" s="31" customFormat="1" ht="11.25" customHeight="1">
      <c r="A46" s="33" t="s">
        <v>35</v>
      </c>
      <c r="B46" s="27"/>
      <c r="C46" s="28">
        <v>13000</v>
      </c>
      <c r="D46" s="28">
        <v>10000</v>
      </c>
      <c r="E46" s="28">
        <v>10000</v>
      </c>
      <c r="F46" s="29"/>
      <c r="G46" s="29"/>
      <c r="H46" s="124">
        <v>43.1</v>
      </c>
      <c r="I46" s="124">
        <v>24.42</v>
      </c>
      <c r="J46" s="124">
        <v>18.566</v>
      </c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5040</v>
      </c>
      <c r="E47" s="28">
        <v>5050</v>
      </c>
      <c r="F47" s="29"/>
      <c r="G47" s="29"/>
      <c r="H47" s="124">
        <v>18.602</v>
      </c>
      <c r="I47" s="124">
        <v>11.347</v>
      </c>
      <c r="J47" s="124">
        <v>8.245</v>
      </c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4">
        <v>6.755</v>
      </c>
      <c r="I48" s="124">
        <v>5.093</v>
      </c>
      <c r="J48" s="124">
        <v>4.223</v>
      </c>
      <c r="K48" s="30"/>
    </row>
    <row r="49" spans="1:11" s="31" customFormat="1" ht="11.25" customHeight="1">
      <c r="A49" s="33" t="s">
        <v>38</v>
      </c>
      <c r="B49" s="27"/>
      <c r="C49" s="28">
        <v>3296</v>
      </c>
      <c r="D49" s="28">
        <v>3073</v>
      </c>
      <c r="E49" s="28">
        <v>3073</v>
      </c>
      <c r="F49" s="29"/>
      <c r="G49" s="29"/>
      <c r="H49" s="124">
        <v>12.965</v>
      </c>
      <c r="I49" s="124">
        <v>6.309</v>
      </c>
      <c r="J49" s="124">
        <v>5.977</v>
      </c>
      <c r="K49" s="30"/>
    </row>
    <row r="50" spans="1:11" s="22" customFormat="1" ht="11.25" customHeight="1">
      <c r="A50" s="40" t="s">
        <v>39</v>
      </c>
      <c r="B50" s="35"/>
      <c r="C50" s="36">
        <v>50914</v>
      </c>
      <c r="D50" s="36">
        <v>40920</v>
      </c>
      <c r="E50" s="36">
        <v>39707</v>
      </c>
      <c r="F50" s="37">
        <v>97.03567937438905</v>
      </c>
      <c r="G50" s="38"/>
      <c r="H50" s="125">
        <v>180.741</v>
      </c>
      <c r="I50" s="126">
        <v>112.11399999999999</v>
      </c>
      <c r="J50" s="126">
        <v>77.062</v>
      </c>
      <c r="K50" s="39">
        <v>68.73539433077048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457</v>
      </c>
      <c r="D52" s="36">
        <v>427</v>
      </c>
      <c r="E52" s="36">
        <v>359</v>
      </c>
      <c r="F52" s="37">
        <v>84.07494145199063</v>
      </c>
      <c r="G52" s="38"/>
      <c r="H52" s="125">
        <v>1.301</v>
      </c>
      <c r="I52" s="126">
        <v>0.985</v>
      </c>
      <c r="J52" s="126">
        <v>0.405</v>
      </c>
      <c r="K52" s="39">
        <v>41.11675126903553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21000</v>
      </c>
      <c r="D54" s="28">
        <v>22000</v>
      </c>
      <c r="E54" s="28">
        <v>21000</v>
      </c>
      <c r="F54" s="29"/>
      <c r="G54" s="29"/>
      <c r="H54" s="124">
        <v>59.4</v>
      </c>
      <c r="I54" s="124">
        <v>53.65</v>
      </c>
      <c r="J54" s="124">
        <v>14</v>
      </c>
      <c r="K54" s="30"/>
    </row>
    <row r="55" spans="1:11" s="31" customFormat="1" ht="11.25" customHeight="1">
      <c r="A55" s="33" t="s">
        <v>42</v>
      </c>
      <c r="B55" s="27"/>
      <c r="C55" s="28">
        <v>41071</v>
      </c>
      <c r="D55" s="28">
        <v>40077</v>
      </c>
      <c r="E55" s="28">
        <v>40078</v>
      </c>
      <c r="F55" s="29"/>
      <c r="G55" s="29"/>
      <c r="H55" s="124">
        <v>152.594</v>
      </c>
      <c r="I55" s="124">
        <v>120.231</v>
      </c>
      <c r="J55" s="124">
        <v>120.617</v>
      </c>
      <c r="K55" s="30"/>
    </row>
    <row r="56" spans="1:11" s="31" customFormat="1" ht="11.25" customHeight="1">
      <c r="A56" s="33" t="s">
        <v>43</v>
      </c>
      <c r="B56" s="27"/>
      <c r="C56" s="28">
        <v>32370</v>
      </c>
      <c r="D56" s="28">
        <v>36450</v>
      </c>
      <c r="E56" s="28">
        <v>51400</v>
      </c>
      <c r="F56" s="29"/>
      <c r="G56" s="29"/>
      <c r="H56" s="124">
        <v>109.06</v>
      </c>
      <c r="I56" s="124">
        <v>84.715</v>
      </c>
      <c r="J56" s="124">
        <v>47.19</v>
      </c>
      <c r="K56" s="30"/>
    </row>
    <row r="57" spans="1:11" s="31" customFormat="1" ht="11.25" customHeight="1">
      <c r="A57" s="33" t="s">
        <v>44</v>
      </c>
      <c r="B57" s="27"/>
      <c r="C57" s="28">
        <v>4457</v>
      </c>
      <c r="D57" s="28">
        <v>6256</v>
      </c>
      <c r="E57" s="28">
        <v>2491</v>
      </c>
      <c r="F57" s="29"/>
      <c r="G57" s="29"/>
      <c r="H57" s="124">
        <v>13.812</v>
      </c>
      <c r="I57" s="124">
        <v>7.706</v>
      </c>
      <c r="J57" s="124">
        <v>4.211</v>
      </c>
      <c r="K57" s="30"/>
    </row>
    <row r="58" spans="1:11" s="31" customFormat="1" ht="11.25" customHeight="1">
      <c r="A58" s="33" t="s">
        <v>45</v>
      </c>
      <c r="B58" s="27"/>
      <c r="C58" s="28">
        <v>22803</v>
      </c>
      <c r="D58" s="28">
        <v>18804</v>
      </c>
      <c r="E58" s="28">
        <v>18500</v>
      </c>
      <c r="F58" s="29"/>
      <c r="G58" s="29"/>
      <c r="H58" s="124">
        <v>60.817</v>
      </c>
      <c r="I58" s="124">
        <v>44.548</v>
      </c>
      <c r="J58" s="124">
        <v>15.93</v>
      </c>
      <c r="K58" s="30"/>
    </row>
    <row r="59" spans="1:11" s="22" customFormat="1" ht="11.25" customHeight="1">
      <c r="A59" s="34" t="s">
        <v>46</v>
      </c>
      <c r="B59" s="35"/>
      <c r="C59" s="36">
        <v>121701</v>
      </c>
      <c r="D59" s="36">
        <v>123587</v>
      </c>
      <c r="E59" s="36">
        <v>133469</v>
      </c>
      <c r="F59" s="37">
        <v>107.99598663289828</v>
      </c>
      <c r="G59" s="38"/>
      <c r="H59" s="125">
        <v>395.683</v>
      </c>
      <c r="I59" s="126">
        <v>310.85</v>
      </c>
      <c r="J59" s="126">
        <v>201.94800000000004</v>
      </c>
      <c r="K59" s="39">
        <v>64.96638249959788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766</v>
      </c>
      <c r="D61" s="28">
        <v>612</v>
      </c>
      <c r="E61" s="28">
        <v>551</v>
      </c>
      <c r="F61" s="29"/>
      <c r="G61" s="29"/>
      <c r="H61" s="124">
        <v>2.179</v>
      </c>
      <c r="I61" s="124">
        <v>1.103</v>
      </c>
      <c r="J61" s="124">
        <v>0.945</v>
      </c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/>
      <c r="E62" s="28"/>
      <c r="F62" s="29"/>
      <c r="G62" s="29"/>
      <c r="H62" s="124">
        <v>0.282</v>
      </c>
      <c r="I62" s="124"/>
      <c r="J62" s="124"/>
      <c r="K62" s="30"/>
    </row>
    <row r="63" spans="1:11" s="31" customFormat="1" ht="11.25" customHeight="1">
      <c r="A63" s="33" t="s">
        <v>49</v>
      </c>
      <c r="B63" s="27"/>
      <c r="C63" s="28">
        <v>416</v>
      </c>
      <c r="D63" s="28">
        <v>416</v>
      </c>
      <c r="E63" s="28">
        <v>169</v>
      </c>
      <c r="F63" s="29"/>
      <c r="G63" s="29"/>
      <c r="H63" s="124">
        <v>1.376</v>
      </c>
      <c r="I63" s="124">
        <v>0.821</v>
      </c>
      <c r="J63" s="124">
        <v>0.095</v>
      </c>
      <c r="K63" s="30"/>
    </row>
    <row r="64" spans="1:11" s="22" customFormat="1" ht="11.25" customHeight="1">
      <c r="A64" s="34" t="s">
        <v>50</v>
      </c>
      <c r="B64" s="35"/>
      <c r="C64" s="36">
        <v>1318</v>
      </c>
      <c r="D64" s="36">
        <v>1028</v>
      </c>
      <c r="E64" s="36">
        <v>720</v>
      </c>
      <c r="F64" s="37">
        <v>70.03891050583658</v>
      </c>
      <c r="G64" s="38"/>
      <c r="H64" s="125">
        <v>3.8369999999999997</v>
      </c>
      <c r="I64" s="126">
        <v>1.924</v>
      </c>
      <c r="J64" s="126">
        <v>1.04</v>
      </c>
      <c r="K64" s="39">
        <v>54.054054054054056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10445</v>
      </c>
      <c r="D66" s="36">
        <v>10549.45</v>
      </c>
      <c r="E66" s="36">
        <v>10450</v>
      </c>
      <c r="F66" s="37">
        <v>99.05729682590086</v>
      </c>
      <c r="G66" s="38"/>
      <c r="H66" s="125">
        <v>20.452</v>
      </c>
      <c r="I66" s="126">
        <v>33.209</v>
      </c>
      <c r="J66" s="126">
        <v>10.1</v>
      </c>
      <c r="K66" s="39">
        <v>30.413442139179136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2438</v>
      </c>
      <c r="D68" s="28">
        <v>2200</v>
      </c>
      <c r="E68" s="28">
        <v>1500</v>
      </c>
      <c r="F68" s="29"/>
      <c r="G68" s="29"/>
      <c r="H68" s="124">
        <v>5.617</v>
      </c>
      <c r="I68" s="124">
        <v>4.5</v>
      </c>
      <c r="J68" s="124">
        <v>1.85</v>
      </c>
      <c r="K68" s="30"/>
    </row>
    <row r="69" spans="1:11" s="31" customFormat="1" ht="11.25" customHeight="1">
      <c r="A69" s="33" t="s">
        <v>53</v>
      </c>
      <c r="B69" s="27"/>
      <c r="C69" s="28">
        <v>42</v>
      </c>
      <c r="D69" s="28">
        <v>40</v>
      </c>
      <c r="E69" s="28">
        <v>30</v>
      </c>
      <c r="F69" s="29"/>
      <c r="G69" s="29"/>
      <c r="H69" s="124">
        <v>0.076</v>
      </c>
      <c r="I69" s="124">
        <v>0.06</v>
      </c>
      <c r="J69" s="124">
        <v>0.03</v>
      </c>
      <c r="K69" s="30"/>
    </row>
    <row r="70" spans="1:11" s="22" customFormat="1" ht="11.25" customHeight="1">
      <c r="A70" s="34" t="s">
        <v>54</v>
      </c>
      <c r="B70" s="35"/>
      <c r="C70" s="36">
        <v>2480</v>
      </c>
      <c r="D70" s="36">
        <v>2240</v>
      </c>
      <c r="E70" s="36">
        <v>1530</v>
      </c>
      <c r="F70" s="37">
        <v>68.30357142857143</v>
      </c>
      <c r="G70" s="38"/>
      <c r="H70" s="125">
        <v>5.693</v>
      </c>
      <c r="I70" s="126">
        <v>4.56</v>
      </c>
      <c r="J70" s="126">
        <v>1.8800000000000001</v>
      </c>
      <c r="K70" s="39">
        <v>41.2280701754386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8296</v>
      </c>
      <c r="D72" s="28">
        <v>7854</v>
      </c>
      <c r="E72" s="28">
        <v>7854</v>
      </c>
      <c r="F72" s="29"/>
      <c r="G72" s="29"/>
      <c r="H72" s="124">
        <v>11.588</v>
      </c>
      <c r="I72" s="124">
        <v>8.813</v>
      </c>
      <c r="J72" s="124">
        <v>8.813</v>
      </c>
      <c r="K72" s="30"/>
    </row>
    <row r="73" spans="1:11" s="31" customFormat="1" ht="11.25" customHeight="1">
      <c r="A73" s="33" t="s">
        <v>56</v>
      </c>
      <c r="B73" s="27"/>
      <c r="C73" s="28">
        <v>905</v>
      </c>
      <c r="D73" s="28">
        <v>550</v>
      </c>
      <c r="E73" s="28">
        <v>540</v>
      </c>
      <c r="F73" s="29"/>
      <c r="G73" s="29"/>
      <c r="H73" s="124">
        <v>2.44</v>
      </c>
      <c r="I73" s="124">
        <v>1.695</v>
      </c>
      <c r="J73" s="124">
        <v>1.664</v>
      </c>
      <c r="K73" s="30"/>
    </row>
    <row r="74" spans="1:11" s="31" customFormat="1" ht="11.25" customHeight="1">
      <c r="A74" s="33" t="s">
        <v>57</v>
      </c>
      <c r="B74" s="27"/>
      <c r="C74" s="28">
        <v>10625</v>
      </c>
      <c r="D74" s="28">
        <v>9602</v>
      </c>
      <c r="E74" s="28">
        <v>10500</v>
      </c>
      <c r="F74" s="29"/>
      <c r="G74" s="29"/>
      <c r="H74" s="124">
        <v>23.659</v>
      </c>
      <c r="I74" s="124">
        <v>21.284</v>
      </c>
      <c r="J74" s="124">
        <v>11.522</v>
      </c>
      <c r="K74" s="30"/>
    </row>
    <row r="75" spans="1:11" s="31" customFormat="1" ht="11.25" customHeight="1">
      <c r="A75" s="33" t="s">
        <v>58</v>
      </c>
      <c r="B75" s="27"/>
      <c r="C75" s="28">
        <v>14329</v>
      </c>
      <c r="D75" s="28">
        <v>12766</v>
      </c>
      <c r="E75" s="28">
        <v>14425</v>
      </c>
      <c r="F75" s="29"/>
      <c r="G75" s="29"/>
      <c r="H75" s="124">
        <v>16.968</v>
      </c>
      <c r="I75" s="124">
        <v>15.113</v>
      </c>
      <c r="J75" s="124">
        <v>14.713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>
        <v>70</v>
      </c>
      <c r="F76" s="29"/>
      <c r="G76" s="29"/>
      <c r="H76" s="124">
        <v>0.396</v>
      </c>
      <c r="I76" s="124">
        <v>0.182</v>
      </c>
      <c r="J76" s="124">
        <v>0.18</v>
      </c>
      <c r="K76" s="30"/>
    </row>
    <row r="77" spans="1:11" s="31" customFormat="1" ht="11.25" customHeight="1">
      <c r="A77" s="33" t="s">
        <v>60</v>
      </c>
      <c r="B77" s="27"/>
      <c r="C77" s="28">
        <v>2459</v>
      </c>
      <c r="D77" s="28">
        <v>2158</v>
      </c>
      <c r="E77" s="28">
        <v>1376</v>
      </c>
      <c r="F77" s="29"/>
      <c r="G77" s="29"/>
      <c r="H77" s="124">
        <v>5.115</v>
      </c>
      <c r="I77" s="124">
        <v>3.44</v>
      </c>
      <c r="J77" s="124">
        <v>1.32</v>
      </c>
      <c r="K77" s="30"/>
    </row>
    <row r="78" spans="1:11" s="31" customFormat="1" ht="11.25" customHeight="1">
      <c r="A78" s="33" t="s">
        <v>61</v>
      </c>
      <c r="B78" s="27"/>
      <c r="C78" s="28">
        <v>300</v>
      </c>
      <c r="D78" s="28">
        <v>200</v>
      </c>
      <c r="E78" s="28">
        <v>150</v>
      </c>
      <c r="F78" s="29"/>
      <c r="G78" s="29"/>
      <c r="H78" s="124">
        <v>0.795</v>
      </c>
      <c r="I78" s="124">
        <v>0.52</v>
      </c>
      <c r="J78" s="124">
        <v>0.25</v>
      </c>
      <c r="K78" s="30"/>
    </row>
    <row r="79" spans="1:11" s="31" customFormat="1" ht="11.25" customHeight="1">
      <c r="A79" s="33" t="s">
        <v>62</v>
      </c>
      <c r="B79" s="27"/>
      <c r="C79" s="28">
        <v>1940</v>
      </c>
      <c r="D79" s="28">
        <v>1420</v>
      </c>
      <c r="E79" s="28">
        <v>1420</v>
      </c>
      <c r="F79" s="29"/>
      <c r="G79" s="29"/>
      <c r="H79" s="124">
        <v>6.194</v>
      </c>
      <c r="I79" s="124">
        <v>3.408</v>
      </c>
      <c r="J79" s="124">
        <v>1.136</v>
      </c>
      <c r="K79" s="30"/>
    </row>
    <row r="80" spans="1:11" s="22" customFormat="1" ht="11.25" customHeight="1">
      <c r="A80" s="40" t="s">
        <v>63</v>
      </c>
      <c r="B80" s="35"/>
      <c r="C80" s="36">
        <v>38974</v>
      </c>
      <c r="D80" s="36">
        <v>34620</v>
      </c>
      <c r="E80" s="36">
        <v>36335</v>
      </c>
      <c r="F80" s="37">
        <v>104.95378393991912</v>
      </c>
      <c r="G80" s="38"/>
      <c r="H80" s="125">
        <v>67.155</v>
      </c>
      <c r="I80" s="126">
        <v>54.455000000000005</v>
      </c>
      <c r="J80" s="126">
        <v>39.598000000000006</v>
      </c>
      <c r="K80" s="39">
        <v>72.7169222293637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4"/>
      <c r="I82" s="124"/>
      <c r="J82" s="124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4"/>
      <c r="I83" s="124"/>
      <c r="J83" s="124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5"/>
      <c r="I84" s="126"/>
      <c r="J84" s="126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251672</v>
      </c>
      <c r="D87" s="47">
        <v>237830.45</v>
      </c>
      <c r="E87" s="47">
        <v>244708</v>
      </c>
      <c r="F87" s="48">
        <v>102.89178698522413</v>
      </c>
      <c r="G87" s="38"/>
      <c r="H87" s="130">
        <v>734.7529999999999</v>
      </c>
      <c r="I87" s="131">
        <v>567.048</v>
      </c>
      <c r="J87" s="131">
        <v>371.8230000000001</v>
      </c>
      <c r="K87" s="48">
        <v>65.57169763406274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A1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176</v>
      </c>
      <c r="D9" s="28">
        <v>162</v>
      </c>
      <c r="E9" s="28">
        <v>416</v>
      </c>
      <c r="F9" s="29"/>
      <c r="G9" s="29"/>
      <c r="H9" s="124">
        <v>0.387</v>
      </c>
      <c r="I9" s="124">
        <v>0.64</v>
      </c>
      <c r="J9" s="124">
        <v>2.498</v>
      </c>
      <c r="K9" s="30"/>
    </row>
    <row r="10" spans="1:11" s="31" customFormat="1" ht="11.25" customHeight="1">
      <c r="A10" s="33" t="s">
        <v>8</v>
      </c>
      <c r="B10" s="27"/>
      <c r="C10" s="28">
        <v>28</v>
      </c>
      <c r="D10" s="28">
        <v>38</v>
      </c>
      <c r="E10" s="28">
        <v>58</v>
      </c>
      <c r="F10" s="29"/>
      <c r="G10" s="29"/>
      <c r="H10" s="124">
        <v>0.064</v>
      </c>
      <c r="I10" s="124">
        <v>0.068</v>
      </c>
      <c r="J10" s="124">
        <v>0.105</v>
      </c>
      <c r="K10" s="30"/>
    </row>
    <row r="11" spans="1:11" s="31" customFormat="1" ht="11.25" customHeight="1">
      <c r="A11" s="26" t="s">
        <v>9</v>
      </c>
      <c r="B11" s="27"/>
      <c r="C11" s="28">
        <v>459</v>
      </c>
      <c r="D11" s="28">
        <v>457</v>
      </c>
      <c r="E11" s="28">
        <v>1051</v>
      </c>
      <c r="F11" s="29"/>
      <c r="G11" s="29"/>
      <c r="H11" s="124">
        <v>1.056</v>
      </c>
      <c r="I11" s="124">
        <v>2.056</v>
      </c>
      <c r="J11" s="124">
        <v>4.726</v>
      </c>
      <c r="K11" s="30"/>
    </row>
    <row r="12" spans="1:11" s="31" customFormat="1" ht="11.25" customHeight="1">
      <c r="A12" s="33" t="s">
        <v>10</v>
      </c>
      <c r="B12" s="27"/>
      <c r="C12" s="28">
        <v>5</v>
      </c>
      <c r="D12" s="28">
        <v>5</v>
      </c>
      <c r="E12" s="28">
        <v>14</v>
      </c>
      <c r="F12" s="29"/>
      <c r="G12" s="29"/>
      <c r="H12" s="124">
        <v>0.01</v>
      </c>
      <c r="I12" s="124">
        <v>0.023</v>
      </c>
      <c r="J12" s="124">
        <v>0.066</v>
      </c>
      <c r="K12" s="30"/>
    </row>
    <row r="13" spans="1:11" s="22" customFormat="1" ht="11.25" customHeight="1">
      <c r="A13" s="34" t="s">
        <v>11</v>
      </c>
      <c r="B13" s="35"/>
      <c r="C13" s="36">
        <v>668</v>
      </c>
      <c r="D13" s="36">
        <v>662</v>
      </c>
      <c r="E13" s="36">
        <v>1539</v>
      </c>
      <c r="F13" s="37">
        <v>232.4773413897281</v>
      </c>
      <c r="G13" s="38"/>
      <c r="H13" s="125">
        <v>1.5170000000000001</v>
      </c>
      <c r="I13" s="126">
        <v>2.7870000000000004</v>
      </c>
      <c r="J13" s="126">
        <v>7.3950000000000005</v>
      </c>
      <c r="K13" s="39">
        <v>265.3390742734122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156</v>
      </c>
      <c r="E17" s="36">
        <v>137</v>
      </c>
      <c r="F17" s="37">
        <v>87.82051282051282</v>
      </c>
      <c r="G17" s="38"/>
      <c r="H17" s="125">
        <v>0.345</v>
      </c>
      <c r="I17" s="126">
        <v>0.225</v>
      </c>
      <c r="J17" s="126">
        <v>0.158</v>
      </c>
      <c r="K17" s="39">
        <v>70.22222222222223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14846</v>
      </c>
      <c r="D19" s="28">
        <v>13681</v>
      </c>
      <c r="E19" s="28">
        <v>13681</v>
      </c>
      <c r="F19" s="29"/>
      <c r="G19" s="29"/>
      <c r="H19" s="124">
        <v>90.561</v>
      </c>
      <c r="I19" s="124">
        <v>61.564</v>
      </c>
      <c r="J19" s="124">
        <v>60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14846</v>
      </c>
      <c r="D22" s="36">
        <v>13681</v>
      </c>
      <c r="E22" s="36">
        <v>13681</v>
      </c>
      <c r="F22" s="37">
        <v>100</v>
      </c>
      <c r="G22" s="38"/>
      <c r="H22" s="125">
        <v>90.561</v>
      </c>
      <c r="I22" s="126">
        <v>61.564</v>
      </c>
      <c r="J22" s="126">
        <v>60</v>
      </c>
      <c r="K22" s="39">
        <v>97.45955428497173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69193</v>
      </c>
      <c r="D24" s="36">
        <v>67286</v>
      </c>
      <c r="E24" s="36">
        <v>64500</v>
      </c>
      <c r="F24" s="37">
        <v>95.85946556490207</v>
      </c>
      <c r="G24" s="38"/>
      <c r="H24" s="125">
        <v>268.105</v>
      </c>
      <c r="I24" s="126">
        <v>252.789</v>
      </c>
      <c r="J24" s="126">
        <v>191.522</v>
      </c>
      <c r="K24" s="39">
        <v>75.76358148495386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17385</v>
      </c>
      <c r="D26" s="36">
        <v>17000</v>
      </c>
      <c r="E26" s="36">
        <v>21000</v>
      </c>
      <c r="F26" s="37">
        <v>123.52941176470588</v>
      </c>
      <c r="G26" s="38"/>
      <c r="H26" s="125">
        <v>79.443</v>
      </c>
      <c r="I26" s="126">
        <v>67</v>
      </c>
      <c r="J26" s="126">
        <v>83</v>
      </c>
      <c r="K26" s="39">
        <v>123.88059701492537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158183</v>
      </c>
      <c r="D28" s="28">
        <v>164974</v>
      </c>
      <c r="E28" s="28">
        <v>170000</v>
      </c>
      <c r="F28" s="29"/>
      <c r="G28" s="29"/>
      <c r="H28" s="124">
        <v>657.231</v>
      </c>
      <c r="I28" s="124">
        <v>597.3</v>
      </c>
      <c r="J28" s="124">
        <v>560</v>
      </c>
      <c r="K28" s="30"/>
    </row>
    <row r="29" spans="1:11" s="31" customFormat="1" ht="11.25" customHeight="1">
      <c r="A29" s="33" t="s">
        <v>21</v>
      </c>
      <c r="B29" s="27"/>
      <c r="C29" s="28">
        <v>100231</v>
      </c>
      <c r="D29" s="28">
        <v>100778</v>
      </c>
      <c r="E29" s="28">
        <v>96679</v>
      </c>
      <c r="F29" s="29"/>
      <c r="G29" s="29"/>
      <c r="H29" s="124">
        <v>318.91</v>
      </c>
      <c r="I29" s="124">
        <v>195</v>
      </c>
      <c r="J29" s="124">
        <v>182.82</v>
      </c>
      <c r="K29" s="30"/>
    </row>
    <row r="30" spans="1:11" s="31" customFormat="1" ht="11.25" customHeight="1">
      <c r="A30" s="33" t="s">
        <v>22</v>
      </c>
      <c r="B30" s="27"/>
      <c r="C30" s="28">
        <v>173055</v>
      </c>
      <c r="D30" s="28">
        <v>164071</v>
      </c>
      <c r="E30" s="28">
        <v>161500</v>
      </c>
      <c r="F30" s="29"/>
      <c r="G30" s="29"/>
      <c r="H30" s="124">
        <v>578.548</v>
      </c>
      <c r="I30" s="124">
        <v>400.981</v>
      </c>
      <c r="J30" s="124">
        <v>304.5</v>
      </c>
      <c r="K30" s="30"/>
    </row>
    <row r="31" spans="1:11" s="22" customFormat="1" ht="11.25" customHeight="1">
      <c r="A31" s="40" t="s">
        <v>23</v>
      </c>
      <c r="B31" s="35"/>
      <c r="C31" s="36">
        <v>431469</v>
      </c>
      <c r="D31" s="36">
        <v>429823</v>
      </c>
      <c r="E31" s="36">
        <v>428179</v>
      </c>
      <c r="F31" s="37">
        <v>99.61751697791881</v>
      </c>
      <c r="G31" s="38"/>
      <c r="H31" s="125">
        <v>1554.689</v>
      </c>
      <c r="I31" s="126">
        <v>1193.281</v>
      </c>
      <c r="J31" s="126">
        <v>1047.32</v>
      </c>
      <c r="K31" s="39">
        <v>87.76809485779125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32617</v>
      </c>
      <c r="D33" s="28">
        <v>26340</v>
      </c>
      <c r="E33" s="28">
        <v>28253</v>
      </c>
      <c r="F33" s="29"/>
      <c r="G33" s="29"/>
      <c r="H33" s="124">
        <v>122.995</v>
      </c>
      <c r="I33" s="124">
        <v>93.592</v>
      </c>
      <c r="J33" s="124">
        <v>32.175</v>
      </c>
      <c r="K33" s="30"/>
    </row>
    <row r="34" spans="1:11" s="31" customFormat="1" ht="11.25" customHeight="1">
      <c r="A34" s="33" t="s">
        <v>25</v>
      </c>
      <c r="B34" s="27"/>
      <c r="C34" s="28">
        <v>16042</v>
      </c>
      <c r="D34" s="28">
        <v>16416</v>
      </c>
      <c r="E34" s="28">
        <v>16320</v>
      </c>
      <c r="F34" s="29"/>
      <c r="G34" s="29"/>
      <c r="H34" s="124">
        <v>64.185</v>
      </c>
      <c r="I34" s="124">
        <v>62.4</v>
      </c>
      <c r="J34" s="124">
        <v>22.264</v>
      </c>
      <c r="K34" s="30"/>
    </row>
    <row r="35" spans="1:11" s="31" customFormat="1" ht="11.25" customHeight="1">
      <c r="A35" s="33" t="s">
        <v>26</v>
      </c>
      <c r="B35" s="27"/>
      <c r="C35" s="28">
        <v>92414</v>
      </c>
      <c r="D35" s="28">
        <v>92400</v>
      </c>
      <c r="E35" s="28">
        <v>100240</v>
      </c>
      <c r="F35" s="29"/>
      <c r="G35" s="29"/>
      <c r="H35" s="124">
        <v>454.99</v>
      </c>
      <c r="I35" s="124">
        <v>325</v>
      </c>
      <c r="J35" s="124">
        <v>184.714</v>
      </c>
      <c r="K35" s="30"/>
    </row>
    <row r="36" spans="1:11" s="31" customFormat="1" ht="11.25" customHeight="1">
      <c r="A36" s="33" t="s">
        <v>27</v>
      </c>
      <c r="B36" s="27"/>
      <c r="C36" s="28">
        <v>12133</v>
      </c>
      <c r="D36" s="28">
        <v>12133</v>
      </c>
      <c r="E36" s="28">
        <v>12701</v>
      </c>
      <c r="F36" s="29"/>
      <c r="G36" s="29"/>
      <c r="H36" s="124">
        <v>44.233</v>
      </c>
      <c r="I36" s="124">
        <v>37.415</v>
      </c>
      <c r="J36" s="124">
        <v>8.331</v>
      </c>
      <c r="K36" s="30"/>
    </row>
    <row r="37" spans="1:11" s="22" customFormat="1" ht="11.25" customHeight="1">
      <c r="A37" s="34" t="s">
        <v>28</v>
      </c>
      <c r="B37" s="35"/>
      <c r="C37" s="36">
        <v>153206</v>
      </c>
      <c r="D37" s="36">
        <v>147289</v>
      </c>
      <c r="E37" s="36">
        <v>157514</v>
      </c>
      <c r="F37" s="37">
        <v>106.94213417159462</v>
      </c>
      <c r="G37" s="38"/>
      <c r="H37" s="125">
        <v>686.403</v>
      </c>
      <c r="I37" s="126">
        <v>518.4069999999999</v>
      </c>
      <c r="J37" s="126">
        <v>247.48399999999998</v>
      </c>
      <c r="K37" s="39">
        <v>47.739324507578026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8012</v>
      </c>
      <c r="D39" s="36">
        <v>8000</v>
      </c>
      <c r="E39" s="36">
        <v>7500</v>
      </c>
      <c r="F39" s="37">
        <v>93.75</v>
      </c>
      <c r="G39" s="38"/>
      <c r="H39" s="125">
        <v>11.137</v>
      </c>
      <c r="I39" s="126">
        <v>11</v>
      </c>
      <c r="J39" s="126">
        <v>11.8</v>
      </c>
      <c r="K39" s="39">
        <v>107.27272727272727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42727</v>
      </c>
      <c r="D41" s="28">
        <v>47254</v>
      </c>
      <c r="E41" s="28">
        <v>41670</v>
      </c>
      <c r="F41" s="29"/>
      <c r="G41" s="29"/>
      <c r="H41" s="124">
        <v>137.007</v>
      </c>
      <c r="I41" s="124">
        <v>104.806</v>
      </c>
      <c r="J41" s="124">
        <v>35.9</v>
      </c>
      <c r="K41" s="30"/>
    </row>
    <row r="42" spans="1:11" s="31" customFormat="1" ht="11.25" customHeight="1">
      <c r="A42" s="33" t="s">
        <v>31</v>
      </c>
      <c r="B42" s="27"/>
      <c r="C42" s="28">
        <v>147377</v>
      </c>
      <c r="D42" s="28">
        <v>140389</v>
      </c>
      <c r="E42" s="28">
        <v>155500</v>
      </c>
      <c r="F42" s="29"/>
      <c r="G42" s="29"/>
      <c r="H42" s="124">
        <v>659.016</v>
      </c>
      <c r="I42" s="124">
        <v>495.305</v>
      </c>
      <c r="J42" s="124">
        <v>431.938</v>
      </c>
      <c r="K42" s="30"/>
    </row>
    <row r="43" spans="1:11" s="31" customFormat="1" ht="11.25" customHeight="1">
      <c r="A43" s="33" t="s">
        <v>32</v>
      </c>
      <c r="B43" s="27"/>
      <c r="C43" s="28">
        <v>20972</v>
      </c>
      <c r="D43" s="28">
        <v>19681</v>
      </c>
      <c r="E43" s="28">
        <v>18000</v>
      </c>
      <c r="F43" s="29"/>
      <c r="G43" s="29"/>
      <c r="H43" s="124">
        <v>77.909</v>
      </c>
      <c r="I43" s="124">
        <v>50.224</v>
      </c>
      <c r="J43" s="124">
        <v>47.1</v>
      </c>
      <c r="K43" s="30"/>
    </row>
    <row r="44" spans="1:11" s="31" customFormat="1" ht="11.25" customHeight="1">
      <c r="A44" s="33" t="s">
        <v>33</v>
      </c>
      <c r="B44" s="27"/>
      <c r="C44" s="28">
        <v>114660</v>
      </c>
      <c r="D44" s="28">
        <v>103205</v>
      </c>
      <c r="E44" s="28">
        <v>94959</v>
      </c>
      <c r="F44" s="29"/>
      <c r="G44" s="29"/>
      <c r="H44" s="124">
        <v>426.334</v>
      </c>
      <c r="I44" s="124">
        <v>366.776</v>
      </c>
      <c r="J44" s="124">
        <v>206.268</v>
      </c>
      <c r="K44" s="30"/>
    </row>
    <row r="45" spans="1:11" s="31" customFormat="1" ht="11.25" customHeight="1">
      <c r="A45" s="33" t="s">
        <v>34</v>
      </c>
      <c r="B45" s="27"/>
      <c r="C45" s="28">
        <v>37774</v>
      </c>
      <c r="D45" s="28">
        <v>36265</v>
      </c>
      <c r="E45" s="28">
        <v>34100</v>
      </c>
      <c r="F45" s="29"/>
      <c r="G45" s="29"/>
      <c r="H45" s="124">
        <v>134.164</v>
      </c>
      <c r="I45" s="124">
        <v>103.958</v>
      </c>
      <c r="J45" s="124">
        <v>106.25</v>
      </c>
      <c r="K45" s="30"/>
    </row>
    <row r="46" spans="1:11" s="31" customFormat="1" ht="11.25" customHeight="1">
      <c r="A46" s="33" t="s">
        <v>35</v>
      </c>
      <c r="B46" s="27"/>
      <c r="C46" s="28">
        <v>65265</v>
      </c>
      <c r="D46" s="28">
        <v>57933</v>
      </c>
      <c r="E46" s="28">
        <v>66200</v>
      </c>
      <c r="F46" s="29"/>
      <c r="G46" s="29"/>
      <c r="H46" s="124">
        <v>218.845</v>
      </c>
      <c r="I46" s="124">
        <v>149.462</v>
      </c>
      <c r="J46" s="124">
        <v>118.749</v>
      </c>
      <c r="K46" s="30"/>
    </row>
    <row r="47" spans="1:11" s="31" customFormat="1" ht="11.25" customHeight="1">
      <c r="A47" s="33" t="s">
        <v>36</v>
      </c>
      <c r="B47" s="27"/>
      <c r="C47" s="28">
        <v>84982</v>
      </c>
      <c r="D47" s="28">
        <v>71186</v>
      </c>
      <c r="E47" s="28">
        <v>74000</v>
      </c>
      <c r="F47" s="29"/>
      <c r="G47" s="29"/>
      <c r="H47" s="124">
        <v>318.791</v>
      </c>
      <c r="I47" s="124">
        <v>168.606</v>
      </c>
      <c r="J47" s="124">
        <v>129.95</v>
      </c>
      <c r="K47" s="30"/>
    </row>
    <row r="48" spans="1:11" s="31" customFormat="1" ht="11.25" customHeight="1">
      <c r="A48" s="33" t="s">
        <v>37</v>
      </c>
      <c r="B48" s="27"/>
      <c r="C48" s="28">
        <v>181467</v>
      </c>
      <c r="D48" s="28">
        <v>171091</v>
      </c>
      <c r="E48" s="28">
        <v>164340</v>
      </c>
      <c r="F48" s="29"/>
      <c r="G48" s="29"/>
      <c r="H48" s="124">
        <v>701.289</v>
      </c>
      <c r="I48" s="124">
        <v>501.392</v>
      </c>
      <c r="J48" s="124">
        <v>402.398</v>
      </c>
      <c r="K48" s="30"/>
    </row>
    <row r="49" spans="1:11" s="31" customFormat="1" ht="11.25" customHeight="1">
      <c r="A49" s="33" t="s">
        <v>38</v>
      </c>
      <c r="B49" s="27"/>
      <c r="C49" s="28">
        <v>62606</v>
      </c>
      <c r="D49" s="28">
        <v>58875</v>
      </c>
      <c r="E49" s="28">
        <v>58875</v>
      </c>
      <c r="F49" s="29"/>
      <c r="G49" s="29"/>
      <c r="H49" s="124">
        <v>246.241</v>
      </c>
      <c r="I49" s="124">
        <v>120.329</v>
      </c>
      <c r="J49" s="124">
        <v>113.859</v>
      </c>
      <c r="K49" s="30"/>
    </row>
    <row r="50" spans="1:11" s="22" customFormat="1" ht="11.25" customHeight="1">
      <c r="A50" s="40" t="s">
        <v>39</v>
      </c>
      <c r="B50" s="35"/>
      <c r="C50" s="36">
        <v>757830</v>
      </c>
      <c r="D50" s="36">
        <v>705879</v>
      </c>
      <c r="E50" s="36">
        <v>707644</v>
      </c>
      <c r="F50" s="37">
        <v>100.25004285437022</v>
      </c>
      <c r="G50" s="38"/>
      <c r="H50" s="125">
        <v>2919.5959999999995</v>
      </c>
      <c r="I50" s="126">
        <v>2060.858</v>
      </c>
      <c r="J50" s="126">
        <v>1592.4119999999998</v>
      </c>
      <c r="K50" s="39">
        <v>77.26937033022168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44041</v>
      </c>
      <c r="D52" s="36">
        <v>37718</v>
      </c>
      <c r="E52" s="36">
        <v>34479</v>
      </c>
      <c r="F52" s="37">
        <v>91.41258815419694</v>
      </c>
      <c r="G52" s="38"/>
      <c r="H52" s="125">
        <v>106.558</v>
      </c>
      <c r="I52" s="126">
        <v>104.479</v>
      </c>
      <c r="J52" s="126">
        <v>47.856</v>
      </c>
      <c r="K52" s="39">
        <v>45.804420026991075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96427</v>
      </c>
      <c r="D54" s="28">
        <v>97218</v>
      </c>
      <c r="E54" s="28">
        <v>99000</v>
      </c>
      <c r="F54" s="29"/>
      <c r="G54" s="29"/>
      <c r="H54" s="124">
        <v>318.159</v>
      </c>
      <c r="I54" s="124">
        <v>292.204</v>
      </c>
      <c r="J54" s="124">
        <v>146</v>
      </c>
      <c r="K54" s="30"/>
    </row>
    <row r="55" spans="1:11" s="31" customFormat="1" ht="11.25" customHeight="1">
      <c r="A55" s="33" t="s">
        <v>42</v>
      </c>
      <c r="B55" s="27"/>
      <c r="C55" s="28">
        <v>95831</v>
      </c>
      <c r="D55" s="28">
        <v>93512</v>
      </c>
      <c r="E55" s="28">
        <v>93517</v>
      </c>
      <c r="F55" s="29"/>
      <c r="G55" s="29"/>
      <c r="H55" s="124">
        <v>352.362</v>
      </c>
      <c r="I55" s="124">
        <v>261.834</v>
      </c>
      <c r="J55" s="124">
        <v>261.46</v>
      </c>
      <c r="K55" s="30"/>
    </row>
    <row r="56" spans="1:11" s="31" customFormat="1" ht="11.25" customHeight="1">
      <c r="A56" s="33" t="s">
        <v>43</v>
      </c>
      <c r="B56" s="27"/>
      <c r="C56" s="28">
        <v>227547</v>
      </c>
      <c r="D56" s="28">
        <v>206600</v>
      </c>
      <c r="E56" s="28">
        <v>209000</v>
      </c>
      <c r="F56" s="29"/>
      <c r="G56" s="29"/>
      <c r="H56" s="124">
        <v>767.95</v>
      </c>
      <c r="I56" s="124">
        <v>478.92</v>
      </c>
      <c r="J56" s="124">
        <v>185.91</v>
      </c>
      <c r="K56" s="30"/>
    </row>
    <row r="57" spans="1:11" s="31" customFormat="1" ht="11.25" customHeight="1">
      <c r="A57" s="33" t="s">
        <v>44</v>
      </c>
      <c r="B57" s="27"/>
      <c r="C57" s="28">
        <v>84684</v>
      </c>
      <c r="D57" s="28">
        <v>83117</v>
      </c>
      <c r="E57" s="28">
        <v>80527</v>
      </c>
      <c r="F57" s="29"/>
      <c r="G57" s="29"/>
      <c r="H57" s="124">
        <v>262.437</v>
      </c>
      <c r="I57" s="124">
        <v>249.106</v>
      </c>
      <c r="J57" s="124">
        <v>136.118</v>
      </c>
      <c r="K57" s="30"/>
    </row>
    <row r="58" spans="1:11" s="31" customFormat="1" ht="11.25" customHeight="1">
      <c r="A58" s="33" t="s">
        <v>45</v>
      </c>
      <c r="B58" s="27"/>
      <c r="C58" s="28">
        <v>116266</v>
      </c>
      <c r="D58" s="28">
        <v>118374</v>
      </c>
      <c r="E58" s="28">
        <v>118000</v>
      </c>
      <c r="F58" s="29"/>
      <c r="G58" s="29"/>
      <c r="H58" s="124">
        <v>333.848</v>
      </c>
      <c r="I58" s="124">
        <v>286.058</v>
      </c>
      <c r="J58" s="124">
        <v>90.2</v>
      </c>
      <c r="K58" s="30"/>
    </row>
    <row r="59" spans="1:11" s="22" customFormat="1" ht="11.25" customHeight="1">
      <c r="A59" s="34" t="s">
        <v>46</v>
      </c>
      <c r="B59" s="35"/>
      <c r="C59" s="36">
        <v>620755</v>
      </c>
      <c r="D59" s="36">
        <v>598821</v>
      </c>
      <c r="E59" s="36">
        <v>600044</v>
      </c>
      <c r="F59" s="37">
        <v>100.20423465442929</v>
      </c>
      <c r="G59" s="38"/>
      <c r="H59" s="125">
        <v>2034.7559999999999</v>
      </c>
      <c r="I59" s="126">
        <v>1568.122</v>
      </c>
      <c r="J59" s="126">
        <v>819.6880000000001</v>
      </c>
      <c r="K59" s="39">
        <v>52.27195333016182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2254</v>
      </c>
      <c r="D61" s="28">
        <v>1836</v>
      </c>
      <c r="E61" s="28">
        <v>1652</v>
      </c>
      <c r="F61" s="29"/>
      <c r="G61" s="29"/>
      <c r="H61" s="124">
        <v>6.28</v>
      </c>
      <c r="I61" s="124">
        <v>3.309</v>
      </c>
      <c r="J61" s="124">
        <v>2.834</v>
      </c>
      <c r="K61" s="30"/>
    </row>
    <row r="62" spans="1:11" s="31" customFormat="1" ht="11.25" customHeight="1">
      <c r="A62" s="33" t="s">
        <v>48</v>
      </c>
      <c r="B62" s="27"/>
      <c r="C62" s="28">
        <v>2902</v>
      </c>
      <c r="D62" s="28">
        <v>2877</v>
      </c>
      <c r="E62" s="28">
        <v>2877</v>
      </c>
      <c r="F62" s="29"/>
      <c r="G62" s="29"/>
      <c r="H62" s="124">
        <v>5.513</v>
      </c>
      <c r="I62" s="124">
        <v>5.452</v>
      </c>
      <c r="J62" s="124">
        <v>2.849</v>
      </c>
      <c r="K62" s="30"/>
    </row>
    <row r="63" spans="1:11" s="31" customFormat="1" ht="11.25" customHeight="1">
      <c r="A63" s="33" t="s">
        <v>49</v>
      </c>
      <c r="B63" s="27"/>
      <c r="C63" s="28">
        <v>7898</v>
      </c>
      <c r="D63" s="28">
        <v>7898</v>
      </c>
      <c r="E63" s="28">
        <v>7634</v>
      </c>
      <c r="F63" s="29"/>
      <c r="G63" s="29"/>
      <c r="H63" s="124">
        <v>26.119</v>
      </c>
      <c r="I63" s="124">
        <v>15.6</v>
      </c>
      <c r="J63" s="124">
        <v>4.295</v>
      </c>
      <c r="K63" s="30"/>
    </row>
    <row r="64" spans="1:11" s="22" customFormat="1" ht="11.25" customHeight="1">
      <c r="A64" s="34" t="s">
        <v>50</v>
      </c>
      <c r="B64" s="35"/>
      <c r="C64" s="36">
        <v>13054</v>
      </c>
      <c r="D64" s="36">
        <v>12611</v>
      </c>
      <c r="E64" s="36">
        <v>12163</v>
      </c>
      <c r="F64" s="37">
        <v>96.447545793355</v>
      </c>
      <c r="G64" s="38"/>
      <c r="H64" s="125">
        <v>37.912</v>
      </c>
      <c r="I64" s="126">
        <v>24.360999999999997</v>
      </c>
      <c r="J64" s="126">
        <v>9.978</v>
      </c>
      <c r="K64" s="39">
        <v>40.95890973276959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9713</v>
      </c>
      <c r="D66" s="36">
        <v>9810.13</v>
      </c>
      <c r="E66" s="36">
        <v>9580</v>
      </c>
      <c r="F66" s="37">
        <v>97.65415952693797</v>
      </c>
      <c r="G66" s="38"/>
      <c r="H66" s="125">
        <v>25.658</v>
      </c>
      <c r="I66" s="126">
        <v>24.439</v>
      </c>
      <c r="J66" s="126">
        <v>7.3</v>
      </c>
      <c r="K66" s="39">
        <v>29.87028929170588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49106</v>
      </c>
      <c r="D68" s="28">
        <v>44400</v>
      </c>
      <c r="E68" s="28">
        <v>33500</v>
      </c>
      <c r="F68" s="29"/>
      <c r="G68" s="29"/>
      <c r="H68" s="124">
        <v>133.722</v>
      </c>
      <c r="I68" s="124">
        <v>111.5</v>
      </c>
      <c r="J68" s="124">
        <v>42.85</v>
      </c>
      <c r="K68" s="30"/>
    </row>
    <row r="69" spans="1:11" s="31" customFormat="1" ht="11.25" customHeight="1">
      <c r="A69" s="33" t="s">
        <v>53</v>
      </c>
      <c r="B69" s="27"/>
      <c r="C69" s="28">
        <v>670</v>
      </c>
      <c r="D69" s="28">
        <v>600</v>
      </c>
      <c r="E69" s="28">
        <v>500</v>
      </c>
      <c r="F69" s="29"/>
      <c r="G69" s="29"/>
      <c r="H69" s="124">
        <v>1.452</v>
      </c>
      <c r="I69" s="124">
        <v>1.2</v>
      </c>
      <c r="J69" s="124">
        <v>0.55</v>
      </c>
      <c r="K69" s="30"/>
    </row>
    <row r="70" spans="1:11" s="22" customFormat="1" ht="11.25" customHeight="1">
      <c r="A70" s="34" t="s">
        <v>54</v>
      </c>
      <c r="B70" s="35"/>
      <c r="C70" s="36">
        <v>49776</v>
      </c>
      <c r="D70" s="36">
        <v>45000</v>
      </c>
      <c r="E70" s="36">
        <v>34000</v>
      </c>
      <c r="F70" s="37">
        <v>75.55555555555556</v>
      </c>
      <c r="G70" s="38"/>
      <c r="H70" s="125">
        <v>135.174</v>
      </c>
      <c r="I70" s="126">
        <v>112.7</v>
      </c>
      <c r="J70" s="126">
        <v>43.4</v>
      </c>
      <c r="K70" s="39">
        <v>38.50931677018634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4"/>
      <c r="I72" s="124"/>
      <c r="J72" s="124"/>
      <c r="K72" s="30"/>
    </row>
    <row r="73" spans="1:11" s="31" customFormat="1" ht="11.25" customHeight="1">
      <c r="A73" s="33" t="s">
        <v>56</v>
      </c>
      <c r="B73" s="27"/>
      <c r="C73" s="28">
        <v>9198</v>
      </c>
      <c r="D73" s="28">
        <v>6330</v>
      </c>
      <c r="E73" s="28">
        <v>6330</v>
      </c>
      <c r="F73" s="29"/>
      <c r="G73" s="29"/>
      <c r="H73" s="124">
        <v>24.904</v>
      </c>
      <c r="I73" s="124">
        <v>18.799</v>
      </c>
      <c r="J73" s="124">
        <v>18.54</v>
      </c>
      <c r="K73" s="30"/>
    </row>
    <row r="74" spans="1:11" s="31" customFormat="1" ht="11.25" customHeight="1">
      <c r="A74" s="33" t="s">
        <v>57</v>
      </c>
      <c r="B74" s="27"/>
      <c r="C74" s="28">
        <v>7620</v>
      </c>
      <c r="D74" s="28">
        <v>3981</v>
      </c>
      <c r="E74" s="28">
        <v>4000</v>
      </c>
      <c r="F74" s="29"/>
      <c r="G74" s="29"/>
      <c r="H74" s="124">
        <v>16.779</v>
      </c>
      <c r="I74" s="124">
        <v>7.628</v>
      </c>
      <c r="J74" s="124">
        <v>4.058</v>
      </c>
      <c r="K74" s="30"/>
    </row>
    <row r="75" spans="1:11" s="31" customFormat="1" ht="11.25" customHeight="1">
      <c r="A75" s="33" t="s">
        <v>58</v>
      </c>
      <c r="B75" s="27"/>
      <c r="C75" s="28">
        <v>21376</v>
      </c>
      <c r="D75" s="28">
        <v>19148</v>
      </c>
      <c r="E75" s="28">
        <v>19300</v>
      </c>
      <c r="F75" s="29"/>
      <c r="G75" s="29"/>
      <c r="H75" s="124">
        <v>37.932</v>
      </c>
      <c r="I75" s="124">
        <v>33.991</v>
      </c>
      <c r="J75" s="124">
        <v>30.011</v>
      </c>
      <c r="K75" s="30"/>
    </row>
    <row r="76" spans="1:11" s="31" customFormat="1" ht="11.25" customHeight="1">
      <c r="A76" s="33" t="s">
        <v>59</v>
      </c>
      <c r="B76" s="27"/>
      <c r="C76" s="28">
        <v>1303</v>
      </c>
      <c r="D76" s="28">
        <v>590</v>
      </c>
      <c r="E76" s="28">
        <v>590</v>
      </c>
      <c r="F76" s="29"/>
      <c r="G76" s="29"/>
      <c r="H76" s="124">
        <v>4.553</v>
      </c>
      <c r="I76" s="124">
        <v>1.543</v>
      </c>
      <c r="J76" s="124">
        <v>1.49</v>
      </c>
      <c r="K76" s="30"/>
    </row>
    <row r="77" spans="1:11" s="31" customFormat="1" ht="11.25" customHeight="1">
      <c r="A77" s="33" t="s">
        <v>60</v>
      </c>
      <c r="B77" s="27"/>
      <c r="C77" s="28">
        <v>3847</v>
      </c>
      <c r="D77" s="28">
        <v>3375</v>
      </c>
      <c r="E77" s="28">
        <v>4128</v>
      </c>
      <c r="F77" s="29"/>
      <c r="G77" s="29"/>
      <c r="H77" s="124">
        <v>8.738</v>
      </c>
      <c r="I77" s="124">
        <v>6.019</v>
      </c>
      <c r="J77" s="124">
        <v>4.405</v>
      </c>
      <c r="K77" s="30"/>
    </row>
    <row r="78" spans="1:11" s="31" customFormat="1" ht="11.25" customHeight="1">
      <c r="A78" s="33" t="s">
        <v>61</v>
      </c>
      <c r="B78" s="27"/>
      <c r="C78" s="28">
        <v>11902</v>
      </c>
      <c r="D78" s="28">
        <v>9736</v>
      </c>
      <c r="E78" s="28">
        <v>9700</v>
      </c>
      <c r="F78" s="29"/>
      <c r="G78" s="29"/>
      <c r="H78" s="124">
        <v>30.271</v>
      </c>
      <c r="I78" s="124">
        <v>23.366</v>
      </c>
      <c r="J78" s="124">
        <v>13.53</v>
      </c>
      <c r="K78" s="30"/>
    </row>
    <row r="79" spans="1:11" s="31" customFormat="1" ht="11.25" customHeight="1">
      <c r="A79" s="33" t="s">
        <v>62</v>
      </c>
      <c r="B79" s="27"/>
      <c r="C79" s="28">
        <v>17440</v>
      </c>
      <c r="D79" s="28">
        <v>12780</v>
      </c>
      <c r="E79" s="28">
        <v>12780</v>
      </c>
      <c r="F79" s="29"/>
      <c r="G79" s="29"/>
      <c r="H79" s="124">
        <v>53.744</v>
      </c>
      <c r="I79" s="124">
        <v>31.95</v>
      </c>
      <c r="J79" s="124">
        <v>12.78</v>
      </c>
      <c r="K79" s="30"/>
    </row>
    <row r="80" spans="1:11" s="22" customFormat="1" ht="11.25" customHeight="1">
      <c r="A80" s="40" t="s">
        <v>63</v>
      </c>
      <c r="B80" s="35"/>
      <c r="C80" s="36">
        <v>72686</v>
      </c>
      <c r="D80" s="36">
        <v>55940</v>
      </c>
      <c r="E80" s="36">
        <v>56828</v>
      </c>
      <c r="F80" s="37">
        <v>101.58741508759385</v>
      </c>
      <c r="G80" s="38"/>
      <c r="H80" s="125">
        <v>176.921</v>
      </c>
      <c r="I80" s="126">
        <v>123.296</v>
      </c>
      <c r="J80" s="126">
        <v>84.814</v>
      </c>
      <c r="K80" s="39">
        <v>68.78893070334803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62</v>
      </c>
      <c r="D82" s="28">
        <v>62</v>
      </c>
      <c r="E82" s="28">
        <v>58</v>
      </c>
      <c r="F82" s="29"/>
      <c r="G82" s="29"/>
      <c r="H82" s="124">
        <v>0.092</v>
      </c>
      <c r="I82" s="124">
        <v>0.092</v>
      </c>
      <c r="J82" s="124">
        <v>0.093</v>
      </c>
      <c r="K82" s="30"/>
    </row>
    <row r="83" spans="1:11" s="31" customFormat="1" ht="11.25" customHeight="1">
      <c r="A83" s="33" t="s">
        <v>65</v>
      </c>
      <c r="B83" s="27"/>
      <c r="C83" s="28">
        <v>41</v>
      </c>
      <c r="D83" s="28">
        <v>41</v>
      </c>
      <c r="E83" s="28">
        <v>33</v>
      </c>
      <c r="F83" s="29"/>
      <c r="G83" s="29"/>
      <c r="H83" s="124">
        <v>0.039</v>
      </c>
      <c r="I83" s="124">
        <v>0.039</v>
      </c>
      <c r="J83" s="124">
        <v>0.034</v>
      </c>
      <c r="K83" s="30"/>
    </row>
    <row r="84" spans="1:11" s="22" customFormat="1" ht="11.25" customHeight="1">
      <c r="A84" s="34" t="s">
        <v>66</v>
      </c>
      <c r="B84" s="35"/>
      <c r="C84" s="36">
        <v>103</v>
      </c>
      <c r="D84" s="36">
        <v>103</v>
      </c>
      <c r="E84" s="36">
        <v>91</v>
      </c>
      <c r="F84" s="37">
        <v>88.3495145631068</v>
      </c>
      <c r="G84" s="38"/>
      <c r="H84" s="125">
        <v>0.131</v>
      </c>
      <c r="I84" s="126">
        <v>0.131</v>
      </c>
      <c r="J84" s="126">
        <v>0.127</v>
      </c>
      <c r="K84" s="39">
        <v>96.94656488549617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2262889</v>
      </c>
      <c r="D87" s="47">
        <v>2149779.13</v>
      </c>
      <c r="E87" s="47">
        <v>2148879</v>
      </c>
      <c r="F87" s="48">
        <v>99.95812918697374</v>
      </c>
      <c r="G87" s="38"/>
      <c r="H87" s="130">
        <v>8128.906000000002</v>
      </c>
      <c r="I87" s="131">
        <v>6125.439000000001</v>
      </c>
      <c r="J87" s="131">
        <v>4254.254000000001</v>
      </c>
      <c r="K87" s="48">
        <v>69.45223028096436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42">
      <selection activeCell="Q19" sqref="Q19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7.421875" style="56" bestFit="1" customWidth="1"/>
    <col min="7" max="7" width="0.71875" style="56" customWidth="1"/>
    <col min="8" max="10" width="12.421875" style="56" customWidth="1"/>
    <col min="11" max="11" width="7.421875" style="56" bestFit="1" customWidth="1"/>
    <col min="12" max="16384" width="9.8515625" style="56" customWidth="1"/>
  </cols>
  <sheetData>
    <row r="1" spans="1:11" s="1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5" t="s">
        <v>69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66" t="s">
        <v>2</v>
      </c>
      <c r="D4" s="167"/>
      <c r="E4" s="167"/>
      <c r="F4" s="168"/>
      <c r="G4" s="7"/>
      <c r="H4" s="169" t="s">
        <v>3</v>
      </c>
      <c r="I4" s="170"/>
      <c r="J4" s="170"/>
      <c r="K4" s="17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336</v>
      </c>
      <c r="D7" s="19" t="s">
        <v>6</v>
      </c>
      <c r="E7" s="19">
        <v>4</v>
      </c>
      <c r="F7" s="20" t="str">
        <f>CONCATENATE(D6,"=100")</f>
        <v>2022=100</v>
      </c>
      <c r="G7" s="21"/>
      <c r="H7" s="18" t="s">
        <v>336</v>
      </c>
      <c r="I7" s="19" t="s">
        <v>6</v>
      </c>
      <c r="J7" s="19">
        <v>4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176</v>
      </c>
      <c r="D9" s="28">
        <v>162</v>
      </c>
      <c r="E9" s="28">
        <v>416</v>
      </c>
      <c r="F9" s="29"/>
      <c r="G9" s="29"/>
      <c r="H9" s="124">
        <v>0.387</v>
      </c>
      <c r="I9" s="124">
        <v>0.64</v>
      </c>
      <c r="J9" s="124">
        <v>2.498</v>
      </c>
      <c r="K9" s="30"/>
    </row>
    <row r="10" spans="1:11" s="31" customFormat="1" ht="11.25" customHeight="1">
      <c r="A10" s="33" t="s">
        <v>8</v>
      </c>
      <c r="B10" s="27"/>
      <c r="C10" s="28">
        <v>28</v>
      </c>
      <c r="D10" s="28">
        <v>38</v>
      </c>
      <c r="E10" s="28">
        <v>58</v>
      </c>
      <c r="F10" s="29"/>
      <c r="G10" s="29"/>
      <c r="H10" s="124">
        <v>0.064</v>
      </c>
      <c r="I10" s="124">
        <v>0.068</v>
      </c>
      <c r="J10" s="124">
        <v>0.105</v>
      </c>
      <c r="K10" s="30"/>
    </row>
    <row r="11" spans="1:11" s="31" customFormat="1" ht="11.25" customHeight="1">
      <c r="A11" s="26" t="s">
        <v>9</v>
      </c>
      <c r="B11" s="27"/>
      <c r="C11" s="28">
        <v>459</v>
      </c>
      <c r="D11" s="28">
        <v>457</v>
      </c>
      <c r="E11" s="28">
        <v>1051</v>
      </c>
      <c r="F11" s="29"/>
      <c r="G11" s="29"/>
      <c r="H11" s="124">
        <v>1.056</v>
      </c>
      <c r="I11" s="124">
        <v>2.056</v>
      </c>
      <c r="J11" s="124">
        <v>4.726</v>
      </c>
      <c r="K11" s="30"/>
    </row>
    <row r="12" spans="1:11" s="31" customFormat="1" ht="11.25" customHeight="1">
      <c r="A12" s="33" t="s">
        <v>10</v>
      </c>
      <c r="B12" s="27"/>
      <c r="C12" s="28">
        <v>5</v>
      </c>
      <c r="D12" s="28">
        <v>5</v>
      </c>
      <c r="E12" s="28">
        <v>14</v>
      </c>
      <c r="F12" s="29"/>
      <c r="G12" s="29"/>
      <c r="H12" s="124">
        <v>0.01</v>
      </c>
      <c r="I12" s="124">
        <v>0.023</v>
      </c>
      <c r="J12" s="124">
        <v>0.066</v>
      </c>
      <c r="K12" s="30"/>
    </row>
    <row r="13" spans="1:11" s="22" customFormat="1" ht="11.25" customHeight="1">
      <c r="A13" s="34" t="s">
        <v>11</v>
      </c>
      <c r="B13" s="35"/>
      <c r="C13" s="36">
        <v>668</v>
      </c>
      <c r="D13" s="36">
        <v>662</v>
      </c>
      <c r="E13" s="36">
        <v>1539</v>
      </c>
      <c r="F13" s="37">
        <v>232.4773413897281</v>
      </c>
      <c r="G13" s="38"/>
      <c r="H13" s="125">
        <v>1.5170000000000001</v>
      </c>
      <c r="I13" s="126">
        <v>2.7870000000000004</v>
      </c>
      <c r="J13" s="126">
        <v>7.3950000000000005</v>
      </c>
      <c r="K13" s="39">
        <v>265.3390742734122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4"/>
      <c r="I14" s="124"/>
      <c r="J14" s="124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5"/>
      <c r="I15" s="126"/>
      <c r="J15" s="126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4"/>
      <c r="I16" s="124"/>
      <c r="J16" s="124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156</v>
      </c>
      <c r="E17" s="36">
        <v>137</v>
      </c>
      <c r="F17" s="37">
        <v>87.82051282051282</v>
      </c>
      <c r="G17" s="38"/>
      <c r="H17" s="125">
        <v>0.345</v>
      </c>
      <c r="I17" s="126">
        <v>0.225</v>
      </c>
      <c r="J17" s="126">
        <v>0.158</v>
      </c>
      <c r="K17" s="39">
        <v>70.22222222222223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4"/>
      <c r="I18" s="124"/>
      <c r="J18" s="124"/>
      <c r="K18" s="30"/>
    </row>
    <row r="19" spans="1:11" s="31" customFormat="1" ht="11.25" customHeight="1">
      <c r="A19" s="26" t="s">
        <v>14</v>
      </c>
      <c r="B19" s="27"/>
      <c r="C19" s="28">
        <v>14846</v>
      </c>
      <c r="D19" s="28">
        <v>13681</v>
      </c>
      <c r="E19" s="28">
        <v>13681</v>
      </c>
      <c r="F19" s="29"/>
      <c r="G19" s="29"/>
      <c r="H19" s="124">
        <v>90.561</v>
      </c>
      <c r="I19" s="124">
        <v>61.564</v>
      </c>
      <c r="J19" s="124">
        <v>60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4"/>
      <c r="I20" s="124"/>
      <c r="J20" s="124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4"/>
      <c r="I21" s="124"/>
      <c r="J21" s="124"/>
      <c r="K21" s="30"/>
    </row>
    <row r="22" spans="1:11" s="22" customFormat="1" ht="11.25" customHeight="1">
      <c r="A22" s="34" t="s">
        <v>17</v>
      </c>
      <c r="B22" s="35"/>
      <c r="C22" s="36">
        <v>14846</v>
      </c>
      <c r="D22" s="36">
        <v>13681</v>
      </c>
      <c r="E22" s="36">
        <v>13681</v>
      </c>
      <c r="F22" s="37">
        <v>100</v>
      </c>
      <c r="G22" s="38"/>
      <c r="H22" s="125">
        <v>90.561</v>
      </c>
      <c r="I22" s="126">
        <v>61.564</v>
      </c>
      <c r="J22" s="126">
        <v>60</v>
      </c>
      <c r="K22" s="39">
        <v>97.45955428497173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4"/>
      <c r="I23" s="124"/>
      <c r="J23" s="124"/>
      <c r="K23" s="30"/>
    </row>
    <row r="24" spans="1:11" s="22" customFormat="1" ht="11.25" customHeight="1">
      <c r="A24" s="34" t="s">
        <v>18</v>
      </c>
      <c r="B24" s="35"/>
      <c r="C24" s="36">
        <v>69193</v>
      </c>
      <c r="D24" s="36">
        <v>67286</v>
      </c>
      <c r="E24" s="36">
        <v>64500</v>
      </c>
      <c r="F24" s="37">
        <v>95.85946556490207</v>
      </c>
      <c r="G24" s="38"/>
      <c r="H24" s="125">
        <v>268.105</v>
      </c>
      <c r="I24" s="126">
        <v>252.789</v>
      </c>
      <c r="J24" s="126">
        <v>191.522</v>
      </c>
      <c r="K24" s="39">
        <v>75.76358148495386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4"/>
      <c r="I25" s="124"/>
      <c r="J25" s="124"/>
      <c r="K25" s="30"/>
    </row>
    <row r="26" spans="1:11" s="22" customFormat="1" ht="11.25" customHeight="1">
      <c r="A26" s="34" t="s">
        <v>19</v>
      </c>
      <c r="B26" s="35"/>
      <c r="C26" s="36">
        <v>17385</v>
      </c>
      <c r="D26" s="36">
        <v>17000</v>
      </c>
      <c r="E26" s="36">
        <v>21000</v>
      </c>
      <c r="F26" s="37">
        <v>123.52941176470588</v>
      </c>
      <c r="G26" s="38"/>
      <c r="H26" s="125">
        <v>79.443</v>
      </c>
      <c r="I26" s="126">
        <v>67</v>
      </c>
      <c r="J26" s="126">
        <v>83</v>
      </c>
      <c r="K26" s="39">
        <v>123.88059701492537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4"/>
      <c r="I27" s="124"/>
      <c r="J27" s="124"/>
      <c r="K27" s="30"/>
    </row>
    <row r="28" spans="1:11" s="31" customFormat="1" ht="11.25" customHeight="1">
      <c r="A28" s="33" t="s">
        <v>20</v>
      </c>
      <c r="B28" s="27"/>
      <c r="C28" s="28">
        <v>160843</v>
      </c>
      <c r="D28" s="28">
        <v>168341</v>
      </c>
      <c r="E28" s="28">
        <v>173000</v>
      </c>
      <c r="F28" s="29"/>
      <c r="G28" s="29"/>
      <c r="H28" s="124">
        <v>667.095</v>
      </c>
      <c r="I28" s="124">
        <v>609</v>
      </c>
      <c r="J28" s="124">
        <v>570.5</v>
      </c>
      <c r="K28" s="30"/>
    </row>
    <row r="29" spans="1:11" s="31" customFormat="1" ht="11.25" customHeight="1">
      <c r="A29" s="33" t="s">
        <v>21</v>
      </c>
      <c r="B29" s="27"/>
      <c r="C29" s="28">
        <v>106037</v>
      </c>
      <c r="D29" s="28">
        <v>104978</v>
      </c>
      <c r="E29" s="28">
        <v>99729</v>
      </c>
      <c r="F29" s="29"/>
      <c r="G29" s="29"/>
      <c r="H29" s="124">
        <v>337</v>
      </c>
      <c r="I29" s="124">
        <v>204.185</v>
      </c>
      <c r="J29" s="124">
        <v>187.92</v>
      </c>
      <c r="K29" s="30"/>
    </row>
    <row r="30" spans="1:11" s="31" customFormat="1" ht="11.25" customHeight="1">
      <c r="A30" s="33" t="s">
        <v>22</v>
      </c>
      <c r="B30" s="27"/>
      <c r="C30" s="28">
        <v>176586</v>
      </c>
      <c r="D30" s="28">
        <v>167419</v>
      </c>
      <c r="E30" s="28">
        <v>165000</v>
      </c>
      <c r="F30" s="29"/>
      <c r="G30" s="29"/>
      <c r="H30" s="124">
        <v>588.589</v>
      </c>
      <c r="I30" s="124">
        <v>408.242</v>
      </c>
      <c r="J30" s="124">
        <v>309.26</v>
      </c>
      <c r="K30" s="30"/>
    </row>
    <row r="31" spans="1:11" s="22" customFormat="1" ht="11.25" customHeight="1">
      <c r="A31" s="40" t="s">
        <v>23</v>
      </c>
      <c r="B31" s="35"/>
      <c r="C31" s="36">
        <v>443466</v>
      </c>
      <c r="D31" s="36">
        <v>440738</v>
      </c>
      <c r="E31" s="36">
        <v>437729</v>
      </c>
      <c r="F31" s="37">
        <v>99.31728146880913</v>
      </c>
      <c r="G31" s="38"/>
      <c r="H31" s="125">
        <v>1592.6840000000002</v>
      </c>
      <c r="I31" s="126">
        <v>1221.427</v>
      </c>
      <c r="J31" s="126">
        <v>1067.6799999999998</v>
      </c>
      <c r="K31" s="39">
        <v>87.41251012135804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4"/>
      <c r="I32" s="124"/>
      <c r="J32" s="124"/>
      <c r="K32" s="30"/>
    </row>
    <row r="33" spans="1:11" s="31" customFormat="1" ht="11.25" customHeight="1">
      <c r="A33" s="33" t="s">
        <v>24</v>
      </c>
      <c r="B33" s="27"/>
      <c r="C33" s="28">
        <v>32946</v>
      </c>
      <c r="D33" s="28">
        <v>26600</v>
      </c>
      <c r="E33" s="28">
        <v>28533</v>
      </c>
      <c r="F33" s="29"/>
      <c r="G33" s="29"/>
      <c r="H33" s="124">
        <v>124.237</v>
      </c>
      <c r="I33" s="124">
        <v>94.537</v>
      </c>
      <c r="J33" s="124">
        <v>32.5</v>
      </c>
      <c r="K33" s="30"/>
    </row>
    <row r="34" spans="1:11" s="31" customFormat="1" ht="11.25" customHeight="1">
      <c r="A34" s="33" t="s">
        <v>25</v>
      </c>
      <c r="B34" s="27"/>
      <c r="C34" s="28">
        <v>16710</v>
      </c>
      <c r="D34" s="28">
        <v>17100</v>
      </c>
      <c r="E34" s="28">
        <v>17000</v>
      </c>
      <c r="F34" s="29"/>
      <c r="G34" s="29"/>
      <c r="H34" s="124">
        <v>66.307</v>
      </c>
      <c r="I34" s="124">
        <v>64.46</v>
      </c>
      <c r="J34" s="124">
        <v>23</v>
      </c>
      <c r="K34" s="30"/>
    </row>
    <row r="35" spans="1:11" s="31" customFormat="1" ht="11.25" customHeight="1">
      <c r="A35" s="33" t="s">
        <v>26</v>
      </c>
      <c r="B35" s="27"/>
      <c r="C35" s="28">
        <v>92785</v>
      </c>
      <c r="D35" s="28">
        <v>92800</v>
      </c>
      <c r="E35" s="28">
        <v>100668</v>
      </c>
      <c r="F35" s="29"/>
      <c r="G35" s="29"/>
      <c r="H35" s="124">
        <v>456.817</v>
      </c>
      <c r="I35" s="124">
        <v>326.3</v>
      </c>
      <c r="J35" s="124">
        <v>185.503</v>
      </c>
      <c r="K35" s="30"/>
    </row>
    <row r="36" spans="1:11" s="31" customFormat="1" ht="11.25" customHeight="1">
      <c r="A36" s="33" t="s">
        <v>27</v>
      </c>
      <c r="B36" s="27"/>
      <c r="C36" s="28">
        <v>12133</v>
      </c>
      <c r="D36" s="28">
        <v>12133</v>
      </c>
      <c r="E36" s="28">
        <v>12701</v>
      </c>
      <c r="F36" s="29"/>
      <c r="G36" s="29"/>
      <c r="H36" s="124">
        <v>44.233</v>
      </c>
      <c r="I36" s="124">
        <v>37.415</v>
      </c>
      <c r="J36" s="124">
        <v>8.331</v>
      </c>
      <c r="K36" s="30"/>
    </row>
    <row r="37" spans="1:11" s="22" customFormat="1" ht="11.25" customHeight="1">
      <c r="A37" s="34" t="s">
        <v>28</v>
      </c>
      <c r="B37" s="35"/>
      <c r="C37" s="36">
        <v>154574</v>
      </c>
      <c r="D37" s="36">
        <v>148633</v>
      </c>
      <c r="E37" s="36">
        <v>158902</v>
      </c>
      <c r="F37" s="37">
        <v>106.90896368908655</v>
      </c>
      <c r="G37" s="38"/>
      <c r="H37" s="125">
        <v>691.5939999999999</v>
      </c>
      <c r="I37" s="126">
        <v>522.712</v>
      </c>
      <c r="J37" s="126">
        <v>249.33399999999997</v>
      </c>
      <c r="K37" s="39">
        <v>47.70007193253646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4"/>
      <c r="I38" s="124"/>
      <c r="J38" s="124"/>
      <c r="K38" s="30"/>
    </row>
    <row r="39" spans="1:11" s="22" customFormat="1" ht="11.25" customHeight="1">
      <c r="A39" s="34" t="s">
        <v>29</v>
      </c>
      <c r="B39" s="35"/>
      <c r="C39" s="36">
        <v>20030</v>
      </c>
      <c r="D39" s="36">
        <v>20200</v>
      </c>
      <c r="E39" s="36">
        <v>18700</v>
      </c>
      <c r="F39" s="37">
        <v>92.57425742574257</v>
      </c>
      <c r="G39" s="38"/>
      <c r="H39" s="125">
        <v>27.842</v>
      </c>
      <c r="I39" s="126">
        <v>27.5</v>
      </c>
      <c r="J39" s="126">
        <v>29.38</v>
      </c>
      <c r="K39" s="39">
        <v>106.83636363636364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4"/>
      <c r="I40" s="124"/>
      <c r="J40" s="124"/>
      <c r="K40" s="30"/>
    </row>
    <row r="41" spans="1:11" s="31" customFormat="1" ht="11.25" customHeight="1">
      <c r="A41" s="26" t="s">
        <v>30</v>
      </c>
      <c r="B41" s="27"/>
      <c r="C41" s="28">
        <v>53760</v>
      </c>
      <c r="D41" s="28">
        <v>51711</v>
      </c>
      <c r="E41" s="28">
        <v>45420</v>
      </c>
      <c r="F41" s="29"/>
      <c r="G41" s="29"/>
      <c r="H41" s="124">
        <v>171.544</v>
      </c>
      <c r="I41" s="124">
        <v>113.853</v>
      </c>
      <c r="J41" s="124">
        <v>38.483</v>
      </c>
      <c r="K41" s="30"/>
    </row>
    <row r="42" spans="1:11" s="31" customFormat="1" ht="11.25" customHeight="1">
      <c r="A42" s="33" t="s">
        <v>31</v>
      </c>
      <c r="B42" s="27"/>
      <c r="C42" s="28">
        <v>151877</v>
      </c>
      <c r="D42" s="28">
        <v>144889</v>
      </c>
      <c r="E42" s="28">
        <v>159934</v>
      </c>
      <c r="F42" s="29"/>
      <c r="G42" s="29"/>
      <c r="H42" s="124">
        <v>678.902</v>
      </c>
      <c r="I42" s="124">
        <v>510.925</v>
      </c>
      <c r="J42" s="124">
        <v>443.874</v>
      </c>
      <c r="K42" s="30"/>
    </row>
    <row r="43" spans="1:11" s="31" customFormat="1" ht="11.25" customHeight="1">
      <c r="A43" s="33" t="s">
        <v>32</v>
      </c>
      <c r="B43" s="27"/>
      <c r="C43" s="28">
        <v>22392</v>
      </c>
      <c r="D43" s="28">
        <v>21081</v>
      </c>
      <c r="E43" s="28">
        <v>19000</v>
      </c>
      <c r="F43" s="29"/>
      <c r="G43" s="29"/>
      <c r="H43" s="124">
        <v>82.595</v>
      </c>
      <c r="I43" s="124">
        <v>52.982</v>
      </c>
      <c r="J43" s="124">
        <v>48.95</v>
      </c>
      <c r="K43" s="30"/>
    </row>
    <row r="44" spans="1:11" s="31" customFormat="1" ht="11.25" customHeight="1">
      <c r="A44" s="33" t="s">
        <v>33</v>
      </c>
      <c r="B44" s="27"/>
      <c r="C44" s="28">
        <v>124660</v>
      </c>
      <c r="D44" s="28">
        <v>113205</v>
      </c>
      <c r="E44" s="28">
        <v>104959</v>
      </c>
      <c r="F44" s="29"/>
      <c r="G44" s="29"/>
      <c r="H44" s="124">
        <v>463.613</v>
      </c>
      <c r="I44" s="124">
        <v>402.476</v>
      </c>
      <c r="J44" s="124">
        <v>228.065</v>
      </c>
      <c r="K44" s="30"/>
    </row>
    <row r="45" spans="1:11" s="31" customFormat="1" ht="11.25" customHeight="1">
      <c r="A45" s="33" t="s">
        <v>34</v>
      </c>
      <c r="B45" s="27"/>
      <c r="C45" s="28">
        <v>38649</v>
      </c>
      <c r="D45" s="28">
        <v>36965</v>
      </c>
      <c r="E45" s="28">
        <v>34750</v>
      </c>
      <c r="F45" s="29"/>
      <c r="G45" s="29"/>
      <c r="H45" s="124">
        <v>137.095</v>
      </c>
      <c r="I45" s="124">
        <v>105.778</v>
      </c>
      <c r="J45" s="124">
        <v>108.135</v>
      </c>
      <c r="K45" s="30"/>
    </row>
    <row r="46" spans="1:11" s="31" customFormat="1" ht="11.25" customHeight="1">
      <c r="A46" s="33" t="s">
        <v>35</v>
      </c>
      <c r="B46" s="27"/>
      <c r="C46" s="28">
        <v>78265</v>
      </c>
      <c r="D46" s="28">
        <v>67933</v>
      </c>
      <c r="E46" s="28">
        <v>76200</v>
      </c>
      <c r="F46" s="29"/>
      <c r="G46" s="29"/>
      <c r="H46" s="124">
        <v>261.945</v>
      </c>
      <c r="I46" s="124">
        <v>173.882</v>
      </c>
      <c r="J46" s="124">
        <v>137.315</v>
      </c>
      <c r="K46" s="30"/>
    </row>
    <row r="47" spans="1:11" s="31" customFormat="1" ht="11.25" customHeight="1">
      <c r="A47" s="33" t="s">
        <v>36</v>
      </c>
      <c r="B47" s="27"/>
      <c r="C47" s="28">
        <v>90022</v>
      </c>
      <c r="D47" s="28">
        <v>76226</v>
      </c>
      <c r="E47" s="28">
        <v>79050</v>
      </c>
      <c r="F47" s="29"/>
      <c r="G47" s="29"/>
      <c r="H47" s="124">
        <v>337.393</v>
      </c>
      <c r="I47" s="124">
        <v>179.953</v>
      </c>
      <c r="J47" s="124">
        <v>138.195</v>
      </c>
      <c r="K47" s="30"/>
    </row>
    <row r="48" spans="1:11" s="31" customFormat="1" ht="11.25" customHeight="1">
      <c r="A48" s="33" t="s">
        <v>37</v>
      </c>
      <c r="B48" s="27"/>
      <c r="C48" s="28">
        <v>183217</v>
      </c>
      <c r="D48" s="28">
        <v>172841</v>
      </c>
      <c r="E48" s="28">
        <v>166090</v>
      </c>
      <c r="F48" s="29"/>
      <c r="G48" s="29"/>
      <c r="H48" s="124">
        <v>708.044</v>
      </c>
      <c r="I48" s="124">
        <v>506.485</v>
      </c>
      <c r="J48" s="124">
        <v>406.621</v>
      </c>
      <c r="K48" s="30"/>
    </row>
    <row r="49" spans="1:11" s="31" customFormat="1" ht="11.25" customHeight="1">
      <c r="A49" s="33" t="s">
        <v>38</v>
      </c>
      <c r="B49" s="27"/>
      <c r="C49" s="28">
        <v>65902</v>
      </c>
      <c r="D49" s="28">
        <v>61948</v>
      </c>
      <c r="E49" s="28">
        <v>61948</v>
      </c>
      <c r="F49" s="29"/>
      <c r="G49" s="29"/>
      <c r="H49" s="124">
        <v>259.206</v>
      </c>
      <c r="I49" s="124">
        <v>126.638</v>
      </c>
      <c r="J49" s="124">
        <v>119.836</v>
      </c>
      <c r="K49" s="30"/>
    </row>
    <row r="50" spans="1:11" s="22" customFormat="1" ht="11.25" customHeight="1">
      <c r="A50" s="40" t="s">
        <v>39</v>
      </c>
      <c r="B50" s="35"/>
      <c r="C50" s="36">
        <v>808744</v>
      </c>
      <c r="D50" s="36">
        <v>746799</v>
      </c>
      <c r="E50" s="36">
        <v>747351</v>
      </c>
      <c r="F50" s="37">
        <v>100.07391547123122</v>
      </c>
      <c r="G50" s="38"/>
      <c r="H50" s="125">
        <v>3100.337</v>
      </c>
      <c r="I50" s="126">
        <v>2172.9719999999998</v>
      </c>
      <c r="J50" s="126">
        <v>1669.474</v>
      </c>
      <c r="K50" s="39">
        <v>76.82906176425652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4"/>
      <c r="I51" s="124"/>
      <c r="J51" s="124"/>
      <c r="K51" s="30"/>
    </row>
    <row r="52" spans="1:11" s="22" customFormat="1" ht="11.25" customHeight="1">
      <c r="A52" s="34" t="s">
        <v>40</v>
      </c>
      <c r="B52" s="35"/>
      <c r="C52" s="36">
        <v>44498</v>
      </c>
      <c r="D52" s="36">
        <v>38145</v>
      </c>
      <c r="E52" s="36">
        <v>34838</v>
      </c>
      <c r="F52" s="37">
        <v>91.33044960020973</v>
      </c>
      <c r="G52" s="38"/>
      <c r="H52" s="125">
        <v>107.859</v>
      </c>
      <c r="I52" s="126">
        <v>105.464</v>
      </c>
      <c r="J52" s="126">
        <v>48.261</v>
      </c>
      <c r="K52" s="39">
        <v>45.76063870135781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4"/>
      <c r="I53" s="124"/>
      <c r="J53" s="124"/>
      <c r="K53" s="30"/>
    </row>
    <row r="54" spans="1:11" s="31" customFormat="1" ht="11.25" customHeight="1">
      <c r="A54" s="33" t="s">
        <v>41</v>
      </c>
      <c r="B54" s="27"/>
      <c r="C54" s="28">
        <v>117427</v>
      </c>
      <c r="D54" s="28">
        <v>119218</v>
      </c>
      <c r="E54" s="28">
        <v>120000</v>
      </c>
      <c r="F54" s="29"/>
      <c r="G54" s="29"/>
      <c r="H54" s="124">
        <v>377.559</v>
      </c>
      <c r="I54" s="124">
        <v>345.854</v>
      </c>
      <c r="J54" s="124">
        <v>160</v>
      </c>
      <c r="K54" s="30"/>
    </row>
    <row r="55" spans="1:11" s="31" customFormat="1" ht="11.25" customHeight="1">
      <c r="A55" s="33" t="s">
        <v>42</v>
      </c>
      <c r="B55" s="27"/>
      <c r="C55" s="28">
        <v>136902</v>
      </c>
      <c r="D55" s="28">
        <v>133589</v>
      </c>
      <c r="E55" s="28">
        <v>133595</v>
      </c>
      <c r="F55" s="29"/>
      <c r="G55" s="29"/>
      <c r="H55" s="124">
        <v>504.956</v>
      </c>
      <c r="I55" s="124">
        <v>382.065</v>
      </c>
      <c r="J55" s="124">
        <v>382.077</v>
      </c>
      <c r="K55" s="30"/>
    </row>
    <row r="56" spans="1:11" s="31" customFormat="1" ht="11.25" customHeight="1">
      <c r="A56" s="33" t="s">
        <v>43</v>
      </c>
      <c r="B56" s="27"/>
      <c r="C56" s="28">
        <v>259917</v>
      </c>
      <c r="D56" s="28">
        <v>243050</v>
      </c>
      <c r="E56" s="28">
        <v>260400</v>
      </c>
      <c r="F56" s="29"/>
      <c r="G56" s="29"/>
      <c r="H56" s="124">
        <v>877.01</v>
      </c>
      <c r="I56" s="124">
        <v>563.635</v>
      </c>
      <c r="J56" s="124">
        <v>233.1</v>
      </c>
      <c r="K56" s="30"/>
    </row>
    <row r="57" spans="1:11" s="31" customFormat="1" ht="11.25" customHeight="1">
      <c r="A57" s="33" t="s">
        <v>44</v>
      </c>
      <c r="B57" s="27"/>
      <c r="C57" s="28">
        <v>89141</v>
      </c>
      <c r="D57" s="28">
        <v>89373</v>
      </c>
      <c r="E57" s="28">
        <v>83018</v>
      </c>
      <c r="F57" s="29"/>
      <c r="G57" s="29"/>
      <c r="H57" s="124">
        <v>276.249</v>
      </c>
      <c r="I57" s="124">
        <v>256.812</v>
      </c>
      <c r="J57" s="124">
        <v>140.329</v>
      </c>
      <c r="K57" s="30"/>
    </row>
    <row r="58" spans="1:11" s="31" customFormat="1" ht="11.25" customHeight="1">
      <c r="A58" s="33" t="s">
        <v>45</v>
      </c>
      <c r="B58" s="27"/>
      <c r="C58" s="28">
        <v>139069</v>
      </c>
      <c r="D58" s="28">
        <v>137178</v>
      </c>
      <c r="E58" s="28">
        <v>136500</v>
      </c>
      <c r="F58" s="29"/>
      <c r="G58" s="29"/>
      <c r="H58" s="124">
        <v>394.665</v>
      </c>
      <c r="I58" s="124">
        <v>330.606</v>
      </c>
      <c r="J58" s="124">
        <v>106.13</v>
      </c>
      <c r="K58" s="30"/>
    </row>
    <row r="59" spans="1:11" s="22" customFormat="1" ht="11.25" customHeight="1">
      <c r="A59" s="34" t="s">
        <v>46</v>
      </c>
      <c r="B59" s="35"/>
      <c r="C59" s="36">
        <v>742456</v>
      </c>
      <c r="D59" s="36">
        <v>722408</v>
      </c>
      <c r="E59" s="36">
        <v>733513</v>
      </c>
      <c r="F59" s="37">
        <v>101.53721996434147</v>
      </c>
      <c r="G59" s="38"/>
      <c r="H59" s="125">
        <v>2430.4390000000003</v>
      </c>
      <c r="I59" s="126">
        <v>1878.972</v>
      </c>
      <c r="J59" s="126">
        <v>1021.6360000000001</v>
      </c>
      <c r="K59" s="39">
        <v>54.37207153698938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4"/>
      <c r="I60" s="124"/>
      <c r="J60" s="124"/>
      <c r="K60" s="30"/>
    </row>
    <row r="61" spans="1:11" s="31" customFormat="1" ht="11.25" customHeight="1">
      <c r="A61" s="33" t="s">
        <v>47</v>
      </c>
      <c r="B61" s="27"/>
      <c r="C61" s="28">
        <v>3020</v>
      </c>
      <c r="D61" s="28">
        <v>2448</v>
      </c>
      <c r="E61" s="28">
        <v>2203</v>
      </c>
      <c r="F61" s="29"/>
      <c r="G61" s="29"/>
      <c r="H61" s="124">
        <v>8.459</v>
      </c>
      <c r="I61" s="124">
        <v>4.412</v>
      </c>
      <c r="J61" s="124">
        <v>3.779</v>
      </c>
      <c r="K61" s="30"/>
    </row>
    <row r="62" spans="1:11" s="31" customFormat="1" ht="11.25" customHeight="1">
      <c r="A62" s="33" t="s">
        <v>48</v>
      </c>
      <c r="B62" s="27"/>
      <c r="C62" s="28">
        <v>3038</v>
      </c>
      <c r="D62" s="28">
        <v>2877</v>
      </c>
      <c r="E62" s="28">
        <v>2877</v>
      </c>
      <c r="F62" s="29"/>
      <c r="G62" s="29"/>
      <c r="H62" s="124">
        <v>5.795</v>
      </c>
      <c r="I62" s="124">
        <v>5.452</v>
      </c>
      <c r="J62" s="124">
        <v>2.849</v>
      </c>
      <c r="K62" s="30"/>
    </row>
    <row r="63" spans="1:11" s="31" customFormat="1" ht="11.25" customHeight="1">
      <c r="A63" s="33" t="s">
        <v>49</v>
      </c>
      <c r="B63" s="27"/>
      <c r="C63" s="28">
        <v>8314</v>
      </c>
      <c r="D63" s="28">
        <v>8314</v>
      </c>
      <c r="E63" s="28">
        <v>7634</v>
      </c>
      <c r="F63" s="29"/>
      <c r="G63" s="29"/>
      <c r="H63" s="124">
        <v>27.495</v>
      </c>
      <c r="I63" s="124">
        <v>16.421</v>
      </c>
      <c r="J63" s="124">
        <v>4.295</v>
      </c>
      <c r="K63" s="30"/>
    </row>
    <row r="64" spans="1:11" s="22" customFormat="1" ht="11.25" customHeight="1">
      <c r="A64" s="34" t="s">
        <v>50</v>
      </c>
      <c r="B64" s="35"/>
      <c r="C64" s="36">
        <v>14372</v>
      </c>
      <c r="D64" s="36">
        <v>13639</v>
      </c>
      <c r="E64" s="36">
        <v>12714</v>
      </c>
      <c r="F64" s="37">
        <v>93.2179778576142</v>
      </c>
      <c r="G64" s="38"/>
      <c r="H64" s="125">
        <v>41.749</v>
      </c>
      <c r="I64" s="126">
        <v>26.285</v>
      </c>
      <c r="J64" s="126">
        <v>10.923</v>
      </c>
      <c r="K64" s="39">
        <v>41.55602054403652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4"/>
      <c r="I65" s="124"/>
      <c r="J65" s="124"/>
      <c r="K65" s="30"/>
    </row>
    <row r="66" spans="1:11" s="22" customFormat="1" ht="11.25" customHeight="1">
      <c r="A66" s="34" t="s">
        <v>51</v>
      </c>
      <c r="B66" s="35"/>
      <c r="C66" s="36">
        <v>20158</v>
      </c>
      <c r="D66" s="36">
        <v>20359.58</v>
      </c>
      <c r="E66" s="36">
        <v>20030</v>
      </c>
      <c r="F66" s="37">
        <v>98.38120432739771</v>
      </c>
      <c r="G66" s="38"/>
      <c r="H66" s="125">
        <v>46.11</v>
      </c>
      <c r="I66" s="126">
        <v>57.648</v>
      </c>
      <c r="J66" s="126">
        <v>17.4</v>
      </c>
      <c r="K66" s="39">
        <v>30.18318068276436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4"/>
      <c r="I67" s="124"/>
      <c r="J67" s="124"/>
      <c r="K67" s="30"/>
    </row>
    <row r="68" spans="1:11" s="31" customFormat="1" ht="11.25" customHeight="1">
      <c r="A68" s="33" t="s">
        <v>52</v>
      </c>
      <c r="B68" s="27"/>
      <c r="C68" s="28">
        <v>51544</v>
      </c>
      <c r="D68" s="28">
        <v>46600</v>
      </c>
      <c r="E68" s="28">
        <v>35000</v>
      </c>
      <c r="F68" s="29"/>
      <c r="G68" s="29"/>
      <c r="H68" s="124">
        <v>139.339</v>
      </c>
      <c r="I68" s="124">
        <v>116</v>
      </c>
      <c r="J68" s="124">
        <v>44.7</v>
      </c>
      <c r="K68" s="30"/>
    </row>
    <row r="69" spans="1:11" s="31" customFormat="1" ht="11.25" customHeight="1">
      <c r="A69" s="33" t="s">
        <v>53</v>
      </c>
      <c r="B69" s="27"/>
      <c r="C69" s="28">
        <v>712</v>
      </c>
      <c r="D69" s="28">
        <v>640</v>
      </c>
      <c r="E69" s="28">
        <v>530</v>
      </c>
      <c r="F69" s="29"/>
      <c r="G69" s="29"/>
      <c r="H69" s="124">
        <v>1.528</v>
      </c>
      <c r="I69" s="124">
        <v>1.26</v>
      </c>
      <c r="J69" s="124">
        <v>0.58</v>
      </c>
      <c r="K69" s="30"/>
    </row>
    <row r="70" spans="1:11" s="22" customFormat="1" ht="11.25" customHeight="1">
      <c r="A70" s="34" t="s">
        <v>54</v>
      </c>
      <c r="B70" s="35"/>
      <c r="C70" s="36">
        <v>52256</v>
      </c>
      <c r="D70" s="36">
        <v>47240</v>
      </c>
      <c r="E70" s="36">
        <v>35530</v>
      </c>
      <c r="F70" s="37">
        <v>75.2116850127011</v>
      </c>
      <c r="G70" s="38"/>
      <c r="H70" s="125">
        <v>140.867</v>
      </c>
      <c r="I70" s="126">
        <v>117.26</v>
      </c>
      <c r="J70" s="126">
        <v>45.28</v>
      </c>
      <c r="K70" s="39">
        <v>38.61504349309227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4"/>
      <c r="I71" s="124"/>
      <c r="J71" s="124"/>
      <c r="K71" s="30"/>
    </row>
    <row r="72" spans="1:11" s="31" customFormat="1" ht="11.25" customHeight="1">
      <c r="A72" s="33" t="s">
        <v>55</v>
      </c>
      <c r="B72" s="27"/>
      <c r="C72" s="28">
        <v>8296</v>
      </c>
      <c r="D72" s="28">
        <v>7854</v>
      </c>
      <c r="E72" s="28">
        <v>7610</v>
      </c>
      <c r="F72" s="29"/>
      <c r="G72" s="29"/>
      <c r="H72" s="124">
        <v>11.588</v>
      </c>
      <c r="I72" s="124">
        <v>8.813</v>
      </c>
      <c r="J72" s="124">
        <v>8.813</v>
      </c>
      <c r="K72" s="30"/>
    </row>
    <row r="73" spans="1:11" s="31" customFormat="1" ht="11.25" customHeight="1">
      <c r="A73" s="33" t="s">
        <v>56</v>
      </c>
      <c r="B73" s="27"/>
      <c r="C73" s="28">
        <v>10103</v>
      </c>
      <c r="D73" s="28">
        <v>6880</v>
      </c>
      <c r="E73" s="28">
        <v>6870</v>
      </c>
      <c r="F73" s="29"/>
      <c r="G73" s="29"/>
      <c r="H73" s="124">
        <v>27.344</v>
      </c>
      <c r="I73" s="124">
        <v>20.494</v>
      </c>
      <c r="J73" s="124">
        <v>20.204</v>
      </c>
      <c r="K73" s="30"/>
    </row>
    <row r="74" spans="1:11" s="31" customFormat="1" ht="11.25" customHeight="1">
      <c r="A74" s="33" t="s">
        <v>57</v>
      </c>
      <c r="B74" s="27"/>
      <c r="C74" s="28">
        <v>18245</v>
      </c>
      <c r="D74" s="28">
        <v>13583</v>
      </c>
      <c r="E74" s="28">
        <v>14500</v>
      </c>
      <c r="F74" s="29"/>
      <c r="G74" s="29"/>
      <c r="H74" s="124">
        <v>40.438</v>
      </c>
      <c r="I74" s="124">
        <v>28.912</v>
      </c>
      <c r="J74" s="124">
        <v>15.58</v>
      </c>
      <c r="K74" s="30"/>
    </row>
    <row r="75" spans="1:11" s="31" customFormat="1" ht="11.25" customHeight="1">
      <c r="A75" s="33" t="s">
        <v>58</v>
      </c>
      <c r="B75" s="27"/>
      <c r="C75" s="28">
        <v>35705</v>
      </c>
      <c r="D75" s="28">
        <v>31914</v>
      </c>
      <c r="E75" s="28">
        <v>33725</v>
      </c>
      <c r="F75" s="29"/>
      <c r="G75" s="29"/>
      <c r="H75" s="124">
        <v>54.9</v>
      </c>
      <c r="I75" s="124">
        <v>49.104</v>
      </c>
      <c r="J75" s="124">
        <v>44.724</v>
      </c>
      <c r="K75" s="30"/>
    </row>
    <row r="76" spans="1:11" s="31" customFormat="1" ht="11.25" customHeight="1">
      <c r="A76" s="33" t="s">
        <v>59</v>
      </c>
      <c r="B76" s="27"/>
      <c r="C76" s="28">
        <v>1423</v>
      </c>
      <c r="D76" s="28">
        <v>660</v>
      </c>
      <c r="E76" s="28">
        <v>660</v>
      </c>
      <c r="F76" s="29"/>
      <c r="G76" s="29"/>
      <c r="H76" s="124">
        <v>4.949</v>
      </c>
      <c r="I76" s="124">
        <v>1.725</v>
      </c>
      <c r="J76" s="124">
        <v>1.67</v>
      </c>
      <c r="K76" s="30"/>
    </row>
    <row r="77" spans="1:11" s="31" customFormat="1" ht="11.25" customHeight="1">
      <c r="A77" s="33" t="s">
        <v>60</v>
      </c>
      <c r="B77" s="27"/>
      <c r="C77" s="28">
        <v>6306</v>
      </c>
      <c r="D77" s="28">
        <v>5533</v>
      </c>
      <c r="E77" s="28">
        <v>5504</v>
      </c>
      <c r="F77" s="29"/>
      <c r="G77" s="29"/>
      <c r="H77" s="124">
        <v>13.853</v>
      </c>
      <c r="I77" s="124">
        <v>9.459</v>
      </c>
      <c r="J77" s="124">
        <v>5.725</v>
      </c>
      <c r="K77" s="30"/>
    </row>
    <row r="78" spans="1:11" s="31" customFormat="1" ht="11.25" customHeight="1">
      <c r="A78" s="33" t="s">
        <v>61</v>
      </c>
      <c r="B78" s="27"/>
      <c r="C78" s="28">
        <v>12202</v>
      </c>
      <c r="D78" s="28">
        <v>9936</v>
      </c>
      <c r="E78" s="28">
        <v>9850</v>
      </c>
      <c r="F78" s="29"/>
      <c r="G78" s="29"/>
      <c r="H78" s="124">
        <v>31.066</v>
      </c>
      <c r="I78" s="124">
        <v>23.886</v>
      </c>
      <c r="J78" s="124">
        <v>13.78</v>
      </c>
      <c r="K78" s="30"/>
    </row>
    <row r="79" spans="1:11" s="31" customFormat="1" ht="11.25" customHeight="1">
      <c r="A79" s="33" t="s">
        <v>62</v>
      </c>
      <c r="B79" s="27"/>
      <c r="C79" s="28">
        <v>19380</v>
      </c>
      <c r="D79" s="28">
        <v>14200</v>
      </c>
      <c r="E79" s="28">
        <v>14200</v>
      </c>
      <c r="F79" s="29"/>
      <c r="G79" s="29"/>
      <c r="H79" s="124">
        <v>59.938</v>
      </c>
      <c r="I79" s="124">
        <v>35.358</v>
      </c>
      <c r="J79" s="124">
        <v>13.916</v>
      </c>
      <c r="K79" s="30"/>
    </row>
    <row r="80" spans="1:11" s="22" customFormat="1" ht="11.25" customHeight="1">
      <c r="A80" s="40" t="s">
        <v>63</v>
      </c>
      <c r="B80" s="35"/>
      <c r="C80" s="36">
        <v>111660</v>
      </c>
      <c r="D80" s="36">
        <v>90560</v>
      </c>
      <c r="E80" s="36">
        <v>92919</v>
      </c>
      <c r="F80" s="37">
        <v>102.60490282685512</v>
      </c>
      <c r="G80" s="38"/>
      <c r="H80" s="125">
        <v>244.07600000000002</v>
      </c>
      <c r="I80" s="126">
        <v>177.751</v>
      </c>
      <c r="J80" s="126">
        <v>124.41199999999999</v>
      </c>
      <c r="K80" s="39">
        <v>69.99229258907123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4"/>
      <c r="I81" s="124"/>
      <c r="J81" s="124"/>
      <c r="K81" s="30"/>
    </row>
    <row r="82" spans="1:11" s="31" customFormat="1" ht="11.25" customHeight="1">
      <c r="A82" s="33" t="s">
        <v>64</v>
      </c>
      <c r="B82" s="27"/>
      <c r="C82" s="28">
        <v>62</v>
      </c>
      <c r="D82" s="28">
        <v>62</v>
      </c>
      <c r="E82" s="28">
        <v>58</v>
      </c>
      <c r="F82" s="29"/>
      <c r="G82" s="29"/>
      <c r="H82" s="124">
        <v>0.092</v>
      </c>
      <c r="I82" s="124">
        <v>0.092</v>
      </c>
      <c r="J82" s="124">
        <v>0.093</v>
      </c>
      <c r="K82" s="30"/>
    </row>
    <row r="83" spans="1:11" s="31" customFormat="1" ht="11.25" customHeight="1">
      <c r="A83" s="33" t="s">
        <v>65</v>
      </c>
      <c r="B83" s="27"/>
      <c r="C83" s="28">
        <v>41</v>
      </c>
      <c r="D83" s="28">
        <v>41</v>
      </c>
      <c r="E83" s="28">
        <v>33</v>
      </c>
      <c r="F83" s="29"/>
      <c r="G83" s="29"/>
      <c r="H83" s="124">
        <v>0.039</v>
      </c>
      <c r="I83" s="124">
        <v>0.039</v>
      </c>
      <c r="J83" s="124">
        <v>0.034</v>
      </c>
      <c r="K83" s="30"/>
    </row>
    <row r="84" spans="1:11" s="22" customFormat="1" ht="11.25" customHeight="1">
      <c r="A84" s="34" t="s">
        <v>66</v>
      </c>
      <c r="B84" s="35"/>
      <c r="C84" s="36">
        <v>103</v>
      </c>
      <c r="D84" s="36">
        <v>103</v>
      </c>
      <c r="E84" s="36">
        <v>91</v>
      </c>
      <c r="F84" s="37">
        <v>88.3495145631068</v>
      </c>
      <c r="G84" s="38"/>
      <c r="H84" s="125">
        <v>0.131</v>
      </c>
      <c r="I84" s="126">
        <v>0.131</v>
      </c>
      <c r="J84" s="126">
        <v>0.127</v>
      </c>
      <c r="K84" s="39">
        <v>96.94656488549617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4"/>
      <c r="I85" s="124"/>
      <c r="J85" s="124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8"/>
      <c r="I86" s="129"/>
      <c r="J86" s="129"/>
      <c r="K86" s="44"/>
    </row>
    <row r="87" spans="1:11" s="22" customFormat="1" ht="11.25" customHeight="1">
      <c r="A87" s="45" t="s">
        <v>67</v>
      </c>
      <c r="B87" s="46"/>
      <c r="C87" s="47">
        <v>2514561</v>
      </c>
      <c r="D87" s="47">
        <v>2387609.58</v>
      </c>
      <c r="E87" s="47">
        <v>2393174</v>
      </c>
      <c r="F87" s="48">
        <v>100.23305401547266</v>
      </c>
      <c r="G87" s="38"/>
      <c r="H87" s="130">
        <v>8863.659000000001</v>
      </c>
      <c r="I87" s="131">
        <v>6692.487</v>
      </c>
      <c r="J87" s="131">
        <v>4625.982</v>
      </c>
      <c r="K87" s="48">
        <v>69.12201697216595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Abad Ayllon, Mariano</cp:lastModifiedBy>
  <cp:lastPrinted>2023-06-20T04:05:38Z</cp:lastPrinted>
  <dcterms:created xsi:type="dcterms:W3CDTF">2023-06-08T11:04:04Z</dcterms:created>
  <dcterms:modified xsi:type="dcterms:W3CDTF">2024-02-06T14:54:48Z</dcterms:modified>
  <cp:category/>
  <cp:version/>
  <cp:contentType/>
  <cp:contentStatus/>
</cp:coreProperties>
</file>