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46" windowWidth="18795" windowHeight="12270" firstSheet="2" activeTab="4"/>
  </bookViews>
  <sheets>
    <sheet name="RESULTADO FINAL PORCINO 1" sheetId="1" r:id="rId1"/>
    <sheet name="RESULTADO FINAL PORCINO 2" sheetId="2" r:id="rId2"/>
    <sheet name="RESULTADO FINAL INTENSIVO 1" sheetId="3" r:id="rId3"/>
    <sheet name="RESULTADO FINAL INTENSIVO 2" sheetId="4" r:id="rId4"/>
    <sheet name="RESULTADO FINAL EXTENSIV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FINAL EXTENSIVO'!$A$1:$H$61</definedName>
    <definedName name="_xlnm.Print_Area" localSheetId="2">'RESULTADO FINAL INTENSIVO 1'!$A$1:$H$89</definedName>
    <definedName name="_xlnm.Print_Area" localSheetId="3">'RESULTADO FINAL INTENSIVO 2'!$A$1:$G$89</definedName>
    <definedName name="_xlnm.Print_Area" localSheetId="0">'RESULTADO FINAL PORCINO 1'!$A$1:$H$89</definedName>
    <definedName name="_xlnm.Print_Area" localSheetId="1">'RESULTADO FINAL PORCINO 2'!$A$1:$G$89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<sst xmlns="http://schemas.openxmlformats.org/spreadsheetml/2006/main" count="390" uniqueCount="130">
  <si>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</si>
  <si>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</si>
  <si>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</si>
  <si>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</si>
  <si>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</si>
  <si>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</si>
  <si>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</si>
  <si>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</si>
  <si>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</si>
  <si>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</si>
  <si>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</si>
  <si>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</si>
  <si>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</si>
  <si>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</si>
  <si>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</si>
  <si>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</si>
  <si>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</si>
  <si>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</si>
  <si>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</si>
  <si>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</si>
  <si>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</si>
  <si>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</si>
  <si>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</si>
  <si>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</si>
  <si>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</si>
  <si>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</si>
  <si>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</si>
  <si>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</si>
  <si>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</si>
  <si>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</si>
  <si>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</si>
  <si>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</si>
  <si>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</si>
  <si>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</si>
  <si>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</si>
  <si>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</si>
  <si>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</si>
  <si>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</si>
  <si>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</si>
  <si>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</si>
  <si>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</si>
  <si>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</si>
  <si>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</si>
  <si>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</si>
  <si>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</si>
  <si>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</si>
  <si>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</si>
  <si>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</si>
  <si>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</si>
  <si>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</si>
  <si>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</si>
  <si>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</si>
  <si>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</si>
  <si>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</si>
  <si>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</si>
  <si>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</si>
  <si>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</si>
  <si>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</si>
  <si>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</si>
  <si>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</si>
  <si>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</si>
  <si>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</si>
  <si>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</si>
  <si>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</si>
  <si>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</si>
  <si>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</si>
  <si>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</si>
  <si>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</si>
  <si>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</si>
  <si>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</si>
  <si>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</si>
  <si>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</si>
  <si>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</si>
  <si>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</si>
  <si>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</si>
  <si>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</si>
  <si>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</si>
  <si>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</si>
  <si>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</si>
  <si>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</si>
  <si>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TOTAL NACIONAL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</si>
  <si>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</si>
  <si>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</si>
  <si>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</si>
  <si>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</si>
  <si>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</si>
  <si>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</si>
  <si>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</si>
  <si>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</si>
  <si>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</si>
  <si>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</si>
  <si>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</si>
  <si>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</si>
  <si>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</si>
  <si>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</si>
  <si>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</si>
  <si>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</si>
  <si>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</si>
  <si>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</si>
  <si>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</si>
  <si>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</si>
  <si>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</si>
  <si>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</si>
  <si>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</si>
  <si>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</si>
  <si>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</si>
  <si>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</si>
  <si>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</si>
  <si>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</si>
  <si>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</si>
  <si>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</si>
  <si>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</si>
  <si>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</si>
  <si>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</si>
  <si>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</si>
  <si>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</si>
  <si>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</si>
  <si>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Cerdos &gt;110</t>
  </si>
  <si>
    <t>Total reproduc</t>
  </si>
  <si>
    <t>cubiertas no pari</t>
  </si>
  <si>
    <t>Cubiertas paridas</t>
  </si>
  <si>
    <t>Cálculos</t>
  </si>
  <si>
    <t>El total nacional quedaría</t>
  </si>
  <si>
    <t>GANADO PORCINO (Régimen Intensivo)</t>
  </si>
  <si>
    <t>Subidrección General de Estadística</t>
  </si>
  <si>
    <t>Secretaría General Técnica</t>
  </si>
  <si>
    <t>MADRID</t>
  </si>
  <si>
    <t>ENCUESTAS GANADERAS, 2010</t>
  </si>
  <si>
    <t>Análisis provincial del censo de animales por tipos, Mayo de 2010 (número de animales)</t>
  </si>
  <si>
    <r>
      <t xml:space="preserve"> 19.23.  GANADO PORCINO EXTENSIVO</t>
    </r>
    <r>
      <rPr>
        <b/>
        <sz val="11"/>
        <rFont val="Arial"/>
        <family val="2"/>
      </rPr>
      <t>: Análisis provincial del número de animales según tipos, 2010 (Mayo)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</si>
</sst>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Georgia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80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applyProtection="1" quotePrefix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23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164" fontId="0" fillId="0" borderId="24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5" fillId="0" borderId="24" xfId="0" applyNumberFormat="1" applyFont="1" applyBorder="1" applyAlignment="1" applyProtection="1">
      <alignment horizontal="right"/>
      <protection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8" fillId="0" borderId="26" xfId="0" applyFont="1" applyFill="1" applyBorder="1" applyAlignment="1" quotePrefix="1">
      <alignment horizontal="left"/>
    </xf>
    <xf numFmtId="0" fontId="8" fillId="0" borderId="2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Border="1" applyAlignment="1" quotePrefix="1">
      <alignment horizontal="left"/>
    </xf>
    <xf numFmtId="0" fontId="8" fillId="0" borderId="26" xfId="0" applyFont="1" applyBorder="1" applyAlignment="1" quotePrefix="1">
      <alignment horizontal="left"/>
    </xf>
    <xf numFmtId="174" fontId="5" fillId="24" borderId="27" xfId="48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174" fontId="5" fillId="0" borderId="27" xfId="48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6" fillId="0" borderId="26" xfId="0" applyFont="1" applyFill="1" applyBorder="1" applyAlignment="1" quotePrefix="1">
      <alignment horizontal="left"/>
    </xf>
    <xf numFmtId="0" fontId="6" fillId="0" borderId="2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" fontId="4" fillId="0" borderId="20" xfId="0" applyNumberFormat="1" applyFont="1" applyBorder="1" applyAlignment="1" quotePrefix="1">
      <alignment horizontal="center"/>
    </xf>
    <xf numFmtId="17" fontId="4" fillId="0" borderId="18" xfId="0" applyNumberFormat="1" applyFont="1" applyBorder="1" applyAlignment="1" quotePrefix="1">
      <alignment horizontal="center"/>
    </xf>
    <xf numFmtId="17" fontId="4" fillId="0" borderId="23" xfId="0" applyNumberFormat="1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24" xfId="0" applyFont="1" applyBorder="1" applyAlignment="1" quotePrefix="1">
      <alignment horizontal="center"/>
    </xf>
    <xf numFmtId="0" fontId="5" fillId="0" borderId="37" xfId="0" applyFont="1" applyBorder="1" applyAlignment="1" quotePrefix="1">
      <alignment horizontal="center"/>
    </xf>
    <xf numFmtId="0" fontId="5" fillId="0" borderId="33" xfId="0" applyFont="1" applyBorder="1" applyAlignment="1" quotePrefix="1">
      <alignment horizontal="center"/>
    </xf>
    <xf numFmtId="0" fontId="5" fillId="0" borderId="38" xfId="0" applyFont="1" applyBorder="1" applyAlignment="1" quotePrefix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0" fillId="0" borderId="26" xfId="0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34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quotePrefix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quotePrefix="1">
      <alignment horizontal="center" vertical="center" wrapText="1"/>
    </xf>
    <xf numFmtId="0" fontId="6" fillId="0" borderId="26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 quotePrefix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 quotePrefix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>
      <selection activeCell="B90" sqref="B90"/>
    </sheetView>
  </sheetViews>
  <sheetFormatPr defaultColWidth="11.421875" defaultRowHeight="12.75"/>
  <cols>
    <col min="1" max="1" width="21.7109375" style="0" customWidth="1"/>
    <col min="2" max="2" width="11.7109375" style="0" bestFit="1" customWidth="1"/>
  </cols>
  <sheetData>
    <row r="1" ht="15">
      <c r="D1" s="97" t="s">
        <v>125</v>
      </c>
    </row>
    <row r="2" spans="4:5" ht="15">
      <c r="D2" s="99" t="s">
        <v>124</v>
      </c>
      <c r="E2" s="97"/>
    </row>
    <row r="3" ht="15" customHeight="1" thickBot="1"/>
    <row r="4" spans="1:8" ht="15.75">
      <c r="A4" s="100" t="s">
        <v>127</v>
      </c>
      <c r="B4" s="101"/>
      <c r="C4" s="101"/>
      <c r="D4" s="101"/>
      <c r="E4" s="101"/>
      <c r="F4" s="101"/>
      <c r="G4" s="101"/>
      <c r="H4" s="102"/>
    </row>
    <row r="5" spans="1:8" ht="12.75">
      <c r="A5" s="103" t="s">
        <v>0</v>
      </c>
      <c r="B5" s="104"/>
      <c r="C5" s="104"/>
      <c r="D5" s="104"/>
      <c r="E5" s="104"/>
      <c r="F5" s="104"/>
      <c r="G5" s="104"/>
      <c r="H5" s="105"/>
    </row>
    <row r="6" spans="1:8" ht="13.5" thickBot="1">
      <c r="A6" s="106" t="s">
        <v>128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18" t="s">
        <v>1</v>
      </c>
      <c r="B7" s="121" t="s">
        <v>2</v>
      </c>
      <c r="C7" s="112" t="s">
        <v>3</v>
      </c>
      <c r="D7" s="115" t="s">
        <v>4</v>
      </c>
      <c r="E7" s="109" t="s">
        <v>5</v>
      </c>
      <c r="F7" s="110"/>
      <c r="G7" s="110"/>
      <c r="H7" s="111"/>
    </row>
    <row r="8" spans="1:8" ht="12.75" customHeight="1">
      <c r="A8" s="119"/>
      <c r="B8" s="122"/>
      <c r="C8" s="113"/>
      <c r="D8" s="116"/>
      <c r="E8" s="129" t="s">
        <v>6</v>
      </c>
      <c r="F8" s="126" t="s">
        <v>7</v>
      </c>
      <c r="G8" s="129" t="s">
        <v>8</v>
      </c>
      <c r="H8" s="130" t="s">
        <v>9</v>
      </c>
    </row>
    <row r="9" spans="1:8" ht="12.75" customHeight="1">
      <c r="A9" s="119"/>
      <c r="B9" s="123"/>
      <c r="C9" s="113"/>
      <c r="D9" s="116"/>
      <c r="E9" s="116"/>
      <c r="F9" s="127"/>
      <c r="G9" s="116"/>
      <c r="H9" s="131"/>
    </row>
    <row r="10" spans="1:8" ht="12.75">
      <c r="A10" s="120"/>
      <c r="B10" s="124"/>
      <c r="C10" s="113"/>
      <c r="D10" s="116"/>
      <c r="E10" s="116"/>
      <c r="F10" s="127"/>
      <c r="G10" s="116"/>
      <c r="H10" s="131"/>
    </row>
    <row r="11" spans="1:8" ht="13.5" thickBot="1">
      <c r="A11" s="120"/>
      <c r="B11" s="125"/>
      <c r="C11" s="114"/>
      <c r="D11" s="117"/>
      <c r="E11" s="117"/>
      <c r="F11" s="128"/>
      <c r="G11" s="117"/>
      <c r="H11" s="132"/>
    </row>
    <row r="12" spans="1:14" ht="12.75">
      <c r="A12" s="60" t="s">
        <v>10</v>
      </c>
      <c r="B12" s="1">
        <f>+C12+D12+E12+'RESULTADO FINAL PORCINO 2'!B12+'RESULTADO FINAL PORCINO 2'!C12</f>
        <v>250988</v>
      </c>
      <c r="C12" s="1">
        <v>116634</v>
      </c>
      <c r="D12" s="1">
        <v>26053</v>
      </c>
      <c r="E12" s="2">
        <v>77455</v>
      </c>
      <c r="F12" s="2">
        <v>70329</v>
      </c>
      <c r="G12" s="69">
        <v>7126</v>
      </c>
      <c r="H12" s="84">
        <v>0</v>
      </c>
      <c r="I12" s="8"/>
      <c r="J12" s="8"/>
      <c r="K12" s="8"/>
      <c r="L12" s="8"/>
      <c r="M12" s="8"/>
      <c r="N12" s="8"/>
    </row>
    <row r="13" spans="1:14" ht="12.75">
      <c r="A13" s="61" t="s">
        <v>11</v>
      </c>
      <c r="B13" s="2">
        <f>+C13+D13+E13+'RESULTADO FINAL PORCINO 2'!B13+'RESULTADO FINAL PORCINO 2'!C13</f>
        <v>229860</v>
      </c>
      <c r="C13" s="2">
        <v>62247</v>
      </c>
      <c r="D13" s="2">
        <v>39996</v>
      </c>
      <c r="E13" s="2">
        <v>110678</v>
      </c>
      <c r="F13" s="2">
        <v>93821</v>
      </c>
      <c r="G13" s="69">
        <v>14753</v>
      </c>
      <c r="H13" s="5">
        <v>2104</v>
      </c>
      <c r="I13" s="8"/>
      <c r="J13" s="8"/>
      <c r="K13" s="8"/>
      <c r="L13" s="8"/>
      <c r="M13" s="8"/>
      <c r="N13" s="8"/>
    </row>
    <row r="14" spans="1:14" ht="12.75">
      <c r="A14" s="61" t="s">
        <v>12</v>
      </c>
      <c r="B14" s="2">
        <f>+C14+D14+E14+'RESULTADO FINAL PORCINO 2'!B14+'RESULTADO FINAL PORCINO 2'!C14</f>
        <v>283735</v>
      </c>
      <c r="C14" s="2">
        <v>110543</v>
      </c>
      <c r="D14" s="2">
        <v>63954</v>
      </c>
      <c r="E14" s="2">
        <v>76608</v>
      </c>
      <c r="F14" s="2">
        <v>46172</v>
      </c>
      <c r="G14" s="69">
        <v>20163</v>
      </c>
      <c r="H14" s="5">
        <v>10273</v>
      </c>
      <c r="I14" s="8"/>
      <c r="J14" s="8"/>
      <c r="K14" s="8"/>
      <c r="L14" s="8"/>
      <c r="M14" s="8"/>
      <c r="N14" s="8"/>
    </row>
    <row r="15" spans="1:14" ht="12.75">
      <c r="A15" s="61" t="s">
        <v>13</v>
      </c>
      <c r="B15" s="2">
        <f>+C15+D15+E15+'RESULTADO FINAL PORCINO 2'!B15+'RESULTADO FINAL PORCINO 2'!C15</f>
        <v>269715</v>
      </c>
      <c r="C15" s="2">
        <v>79188</v>
      </c>
      <c r="D15" s="2">
        <v>35062</v>
      </c>
      <c r="E15" s="2">
        <v>137124</v>
      </c>
      <c r="F15" s="2">
        <v>133010</v>
      </c>
      <c r="G15" s="69">
        <v>4114</v>
      </c>
      <c r="H15" s="5">
        <v>0</v>
      </c>
      <c r="I15" s="8"/>
      <c r="J15" s="8"/>
      <c r="K15" s="8"/>
      <c r="L15" s="8"/>
      <c r="M15" s="8"/>
      <c r="N15" s="8"/>
    </row>
    <row r="16" spans="1:14" ht="12.75">
      <c r="A16" s="62" t="s">
        <v>14</v>
      </c>
      <c r="B16" s="4">
        <f>+C16+D16+E16+'RESULTADO FINAL PORCINO 2'!B16+'RESULTADO FINAL PORCINO 2'!C16</f>
        <v>1034298</v>
      </c>
      <c r="C16" s="4">
        <v>368612</v>
      </c>
      <c r="D16" s="4">
        <v>165065</v>
      </c>
      <c r="E16" s="4">
        <v>401865</v>
      </c>
      <c r="F16" s="4">
        <v>343332</v>
      </c>
      <c r="G16" s="70">
        <v>46156</v>
      </c>
      <c r="H16" s="65">
        <v>12377</v>
      </c>
      <c r="I16" s="8"/>
      <c r="J16" s="8"/>
      <c r="K16" s="8"/>
      <c r="L16" s="8"/>
      <c r="M16" s="8"/>
      <c r="N16" s="8"/>
    </row>
    <row r="17" spans="1:14" ht="13.5" thickBot="1">
      <c r="A17" s="7"/>
      <c r="B17" s="3"/>
      <c r="C17" s="3"/>
      <c r="D17" s="80"/>
      <c r="E17" s="3"/>
      <c r="F17" s="3"/>
      <c r="G17" s="81"/>
      <c r="H17" s="82"/>
      <c r="I17" s="8"/>
      <c r="J17" s="8"/>
      <c r="K17" s="8"/>
      <c r="L17" s="8"/>
      <c r="M17" s="8"/>
      <c r="N17" s="8"/>
    </row>
    <row r="18" spans="1:14" ht="12.75">
      <c r="A18" s="89" t="s">
        <v>15</v>
      </c>
      <c r="B18" s="90">
        <f>+C18+D18+E18+'RESULTADO FINAL PORCINO 2'!B18+'RESULTADO FINAL PORCINO 2'!C18</f>
        <v>18540</v>
      </c>
      <c r="C18" s="90">
        <v>4882</v>
      </c>
      <c r="D18" s="92">
        <v>4069</v>
      </c>
      <c r="E18" s="90">
        <v>7324</v>
      </c>
      <c r="F18" s="90">
        <v>3662</v>
      </c>
      <c r="G18" s="94">
        <v>2930</v>
      </c>
      <c r="H18" s="93">
        <v>732</v>
      </c>
      <c r="I18" s="8"/>
      <c r="J18" s="8"/>
      <c r="K18" s="8"/>
      <c r="L18" s="8"/>
      <c r="M18" s="8"/>
      <c r="N18" s="8"/>
    </row>
    <row r="19" spans="1:14" ht="13.5" thickBot="1">
      <c r="A19" s="79"/>
      <c r="B19" s="3"/>
      <c r="C19" s="3"/>
      <c r="D19" s="80"/>
      <c r="E19" s="3"/>
      <c r="F19" s="3"/>
      <c r="G19" s="81"/>
      <c r="H19" s="82"/>
      <c r="I19" s="8"/>
      <c r="J19" s="8"/>
      <c r="K19" s="8"/>
      <c r="L19" s="8"/>
      <c r="M19" s="8"/>
      <c r="N19" s="8"/>
    </row>
    <row r="20" spans="1:14" ht="12.75">
      <c r="A20" s="89" t="s">
        <v>16</v>
      </c>
      <c r="B20" s="90">
        <f>+C20+D20+E20+'RESULTADO FINAL PORCINO 2'!B20+'RESULTADO FINAL PORCINO 2'!C20</f>
        <v>2107</v>
      </c>
      <c r="C20" s="91">
        <v>372</v>
      </c>
      <c r="D20" s="92">
        <v>381</v>
      </c>
      <c r="E20" s="90">
        <v>869</v>
      </c>
      <c r="F20" s="90">
        <v>365</v>
      </c>
      <c r="G20" s="94">
        <v>313</v>
      </c>
      <c r="H20" s="93">
        <v>191</v>
      </c>
      <c r="I20" s="8"/>
      <c r="J20" s="8"/>
      <c r="K20" s="8"/>
      <c r="L20" s="8"/>
      <c r="M20" s="8"/>
      <c r="N20" s="8"/>
    </row>
    <row r="21" spans="1:14" ht="13.5" thickBot="1">
      <c r="A21" s="79"/>
      <c r="B21" s="3"/>
      <c r="C21" s="3"/>
      <c r="D21" s="3"/>
      <c r="E21" s="3"/>
      <c r="F21" s="3"/>
      <c r="G21" s="81"/>
      <c r="H21" s="82"/>
      <c r="I21" s="8"/>
      <c r="J21" s="8"/>
      <c r="K21" s="8"/>
      <c r="L21" s="8"/>
      <c r="M21" s="8"/>
      <c r="N21" s="8"/>
    </row>
    <row r="22" spans="1:14" ht="12.75">
      <c r="A22" s="63" t="s">
        <v>17</v>
      </c>
      <c r="B22" s="2">
        <f>+C22+D22+E22+'RESULTADO FINAL PORCINO 2'!B22+'RESULTADO FINAL PORCINO 2'!C22</f>
        <v>13895</v>
      </c>
      <c r="C22" s="2">
        <v>4854</v>
      </c>
      <c r="D22" s="2">
        <v>1984</v>
      </c>
      <c r="E22" s="2">
        <v>4964</v>
      </c>
      <c r="F22" s="2">
        <v>2146</v>
      </c>
      <c r="G22" s="69">
        <v>2130</v>
      </c>
      <c r="H22" s="5">
        <v>688</v>
      </c>
      <c r="I22" s="8"/>
      <c r="J22" s="8"/>
      <c r="K22" s="8"/>
      <c r="L22" s="8"/>
      <c r="M22" s="8"/>
      <c r="N22" s="8"/>
    </row>
    <row r="23" spans="1:14" ht="12.75">
      <c r="A23" s="63" t="s">
        <v>18</v>
      </c>
      <c r="B23" s="2">
        <f>+C23+D23+E23+'RESULTADO FINAL PORCINO 2'!B23+'RESULTADO FINAL PORCINO 2'!C23</f>
        <v>7255</v>
      </c>
      <c r="C23" s="2">
        <v>2165</v>
      </c>
      <c r="D23" s="95">
        <v>845</v>
      </c>
      <c r="E23" s="2">
        <v>2954</v>
      </c>
      <c r="F23" s="2">
        <v>1277</v>
      </c>
      <c r="G23" s="69">
        <v>1267</v>
      </c>
      <c r="H23" s="5">
        <v>410</v>
      </c>
      <c r="I23" s="8"/>
      <c r="J23" s="8"/>
      <c r="K23" s="8"/>
      <c r="L23" s="8"/>
      <c r="M23" s="8"/>
      <c r="N23" s="8"/>
    </row>
    <row r="24" spans="1:14" ht="12.75">
      <c r="A24" s="64" t="s">
        <v>19</v>
      </c>
      <c r="B24" s="2">
        <f>+C24+D24+E24+'RESULTADO FINAL PORCINO 2'!B24+'RESULTADO FINAL PORCINO 2'!C24</f>
        <v>5586</v>
      </c>
      <c r="C24" s="2">
        <v>2124</v>
      </c>
      <c r="D24" s="95">
        <v>584</v>
      </c>
      <c r="E24" s="2">
        <v>1385</v>
      </c>
      <c r="F24" s="2">
        <v>599</v>
      </c>
      <c r="G24" s="69">
        <v>594</v>
      </c>
      <c r="H24" s="5">
        <v>192</v>
      </c>
      <c r="I24" s="8"/>
      <c r="J24" s="8"/>
      <c r="K24" s="8"/>
      <c r="L24" s="8"/>
      <c r="M24" s="8"/>
      <c r="N24" s="8"/>
    </row>
    <row r="25" spans="1:14" ht="12.75">
      <c r="A25" s="78" t="s">
        <v>20</v>
      </c>
      <c r="B25" s="4">
        <f>+C25+D25+E25+'RESULTADO FINAL PORCINO 2'!B25+'RESULTADO FINAL PORCINO 2'!C25</f>
        <v>26736</v>
      </c>
      <c r="C25" s="4">
        <v>9143</v>
      </c>
      <c r="D25" s="4">
        <v>3413</v>
      </c>
      <c r="E25" s="4">
        <v>9303</v>
      </c>
      <c r="F25" s="4">
        <v>4022</v>
      </c>
      <c r="G25" s="70">
        <v>3991</v>
      </c>
      <c r="H25" s="65">
        <v>1290</v>
      </c>
      <c r="I25" s="8"/>
      <c r="J25" s="8"/>
      <c r="K25" s="8"/>
      <c r="L25" s="8"/>
      <c r="M25" s="8"/>
      <c r="N25" s="8"/>
    </row>
    <row r="26" spans="1:14" ht="13.5" thickBot="1">
      <c r="A26" s="79"/>
      <c r="B26" s="3"/>
      <c r="C26" s="3"/>
      <c r="D26" s="80"/>
      <c r="E26" s="3"/>
      <c r="F26" s="3"/>
      <c r="G26" s="81"/>
      <c r="H26" s="82"/>
      <c r="I26" s="8"/>
      <c r="J26" s="8"/>
      <c r="K26" s="8"/>
      <c r="L26" s="8"/>
      <c r="M26" s="8"/>
      <c r="N26" s="8"/>
    </row>
    <row r="27" spans="1:14" ht="12.75">
      <c r="A27" s="62" t="s">
        <v>21</v>
      </c>
      <c r="B27" s="4">
        <f>+C27+D27+E27+'RESULTADO FINAL PORCINO 2'!B27+'RESULTADO FINAL PORCINO 2'!C27</f>
        <v>578520.67</v>
      </c>
      <c r="C27" s="4">
        <v>178912.4</v>
      </c>
      <c r="D27" s="83">
        <v>153344.24</v>
      </c>
      <c r="E27" s="4">
        <v>180358.99</v>
      </c>
      <c r="F27" s="4">
        <v>77468.77</v>
      </c>
      <c r="G27" s="70">
        <v>102552.71</v>
      </c>
      <c r="H27" s="65">
        <v>337.52</v>
      </c>
      <c r="I27" s="8"/>
      <c r="J27" s="8"/>
      <c r="K27" s="8"/>
      <c r="L27" s="8"/>
      <c r="M27" s="8"/>
      <c r="N27" s="8"/>
    </row>
    <row r="28" spans="1:14" ht="13.5" thickBot="1">
      <c r="A28" s="7"/>
      <c r="B28" s="3"/>
      <c r="C28" s="3"/>
      <c r="D28" s="80"/>
      <c r="E28" s="3"/>
      <c r="F28" s="3"/>
      <c r="G28" s="81"/>
      <c r="H28" s="82"/>
      <c r="I28" s="8"/>
      <c r="J28" s="8"/>
      <c r="K28" s="8"/>
      <c r="L28" s="8"/>
      <c r="M28" s="8"/>
      <c r="N28" s="8"/>
    </row>
    <row r="29" spans="1:14" ht="12.75">
      <c r="A29" s="62" t="s">
        <v>22</v>
      </c>
      <c r="B29" s="4">
        <f>+C29+D29+E29+'RESULTADO FINAL PORCINO 2'!B29+'RESULTADO FINAL PORCINO 2'!C29</f>
        <v>114343.66</v>
      </c>
      <c r="C29" s="4">
        <v>16128.21</v>
      </c>
      <c r="D29" s="83">
        <v>25802.62</v>
      </c>
      <c r="E29" s="4">
        <v>66538.05</v>
      </c>
      <c r="F29" s="4">
        <v>37402.95</v>
      </c>
      <c r="G29" s="70">
        <v>27707.55</v>
      </c>
      <c r="H29" s="65">
        <v>1427.55</v>
      </c>
      <c r="I29" s="8"/>
      <c r="J29" s="8"/>
      <c r="K29" s="8"/>
      <c r="L29" s="8"/>
      <c r="M29" s="8"/>
      <c r="N29" s="8"/>
    </row>
    <row r="30" spans="1:14" ht="13.5" thickBot="1">
      <c r="A30" s="7"/>
      <c r="B30" s="3"/>
      <c r="C30" s="3"/>
      <c r="D30" s="80"/>
      <c r="E30" s="3"/>
      <c r="F30" s="3"/>
      <c r="G30" s="81"/>
      <c r="H30" s="82"/>
      <c r="I30" s="8"/>
      <c r="J30" s="8"/>
      <c r="K30" s="8"/>
      <c r="L30" s="8"/>
      <c r="M30" s="8"/>
      <c r="N30" s="8"/>
    </row>
    <row r="31" spans="1:14" ht="12.75">
      <c r="A31" s="61" t="s">
        <v>23</v>
      </c>
      <c r="B31" s="2">
        <f>+C31+D31+E31+'RESULTADO FINAL PORCINO 2'!B31+'RESULTADO FINAL PORCINO 2'!C31</f>
        <v>2379953.109999999</v>
      </c>
      <c r="C31" s="2">
        <v>675390.15</v>
      </c>
      <c r="D31" s="2">
        <v>638089.27</v>
      </c>
      <c r="E31" s="2">
        <v>905651.2599999993</v>
      </c>
      <c r="F31" s="2">
        <v>352770.64</v>
      </c>
      <c r="G31" s="87">
        <v>549419.53</v>
      </c>
      <c r="H31" s="84">
        <v>3461.05</v>
      </c>
      <c r="I31" s="8"/>
      <c r="J31" s="8"/>
      <c r="K31" s="8"/>
      <c r="L31" s="8"/>
      <c r="M31" s="8"/>
      <c r="N31" s="8"/>
    </row>
    <row r="32" spans="1:14" ht="12.75">
      <c r="A32" s="61" t="s">
        <v>24</v>
      </c>
      <c r="B32" s="2">
        <f>+C32+D32+E32+'RESULTADO FINAL PORCINO 2'!B32+'RESULTADO FINAL PORCINO 2'!C32</f>
        <v>932731.1900000001</v>
      </c>
      <c r="C32" s="2">
        <v>277476.34</v>
      </c>
      <c r="D32" s="2">
        <v>251819.26</v>
      </c>
      <c r="E32" s="2">
        <v>328303.03</v>
      </c>
      <c r="F32" s="2">
        <v>140030.68</v>
      </c>
      <c r="G32" s="69">
        <v>144946.88</v>
      </c>
      <c r="H32" s="5">
        <v>43325.5</v>
      </c>
      <c r="I32" s="8"/>
      <c r="J32" s="8"/>
      <c r="K32" s="8"/>
      <c r="L32" s="8"/>
      <c r="M32" s="8"/>
      <c r="N32" s="8"/>
    </row>
    <row r="33" spans="1:14" ht="12.75">
      <c r="A33" s="61" t="s">
        <v>25</v>
      </c>
      <c r="B33" s="2">
        <f>+C33+D33+E33+'RESULTADO FINAL PORCINO 2'!B33+'RESULTADO FINAL PORCINO 2'!C33</f>
        <v>2024969.91</v>
      </c>
      <c r="C33" s="2">
        <v>777256.35</v>
      </c>
      <c r="D33" s="2">
        <v>477781.59</v>
      </c>
      <c r="E33" s="2">
        <v>563282.69</v>
      </c>
      <c r="F33" s="2">
        <v>217997.03</v>
      </c>
      <c r="G33" s="69">
        <v>324709.23</v>
      </c>
      <c r="H33" s="5">
        <v>20576.46</v>
      </c>
      <c r="I33" s="8"/>
      <c r="J33" s="8"/>
      <c r="K33" s="8"/>
      <c r="L33" s="8"/>
      <c r="M33" s="8"/>
      <c r="N33" s="8"/>
    </row>
    <row r="34" spans="1:14" ht="12.75">
      <c r="A34" s="62" t="s">
        <v>26</v>
      </c>
      <c r="B34" s="4">
        <f>+C34+D34+E34+'RESULTADO FINAL PORCINO 2'!B34+'RESULTADO FINAL PORCINO 2'!C34</f>
        <v>5337654.209999999</v>
      </c>
      <c r="C34" s="4">
        <v>1730122.84</v>
      </c>
      <c r="D34" s="4">
        <v>1367690.12</v>
      </c>
      <c r="E34" s="4">
        <v>1797236.98</v>
      </c>
      <c r="F34" s="4">
        <v>710798.35</v>
      </c>
      <c r="G34" s="70">
        <v>1019075.64</v>
      </c>
      <c r="H34" s="65">
        <v>67363.01</v>
      </c>
      <c r="I34" s="8"/>
      <c r="J34" s="8"/>
      <c r="K34" s="8"/>
      <c r="L34" s="8"/>
      <c r="M34" s="8"/>
      <c r="N34" s="8"/>
    </row>
    <row r="35" spans="1:14" ht="13.5" thickBot="1">
      <c r="A35" s="7"/>
      <c r="B35" s="3"/>
      <c r="C35" s="3"/>
      <c r="D35" s="3"/>
      <c r="E35" s="3"/>
      <c r="F35" s="3"/>
      <c r="G35" s="81"/>
      <c r="H35" s="82"/>
      <c r="I35" s="8"/>
      <c r="J35" s="8"/>
      <c r="K35" s="8"/>
      <c r="L35" s="8"/>
      <c r="M35" s="8"/>
      <c r="N35" s="8"/>
    </row>
    <row r="36" spans="1:14" ht="12.75">
      <c r="A36" s="64" t="s">
        <v>27</v>
      </c>
      <c r="B36" s="2">
        <f>+C36+D36+E36+'RESULTADO FINAL PORCINO 2'!B36+'RESULTADO FINAL PORCINO 2'!C36</f>
        <v>1850515.83</v>
      </c>
      <c r="C36" s="2">
        <v>546729.45</v>
      </c>
      <c r="D36" s="2">
        <v>525319.01</v>
      </c>
      <c r="E36" s="2">
        <v>594726.02</v>
      </c>
      <c r="F36" s="2">
        <v>356450.62</v>
      </c>
      <c r="G36" s="69">
        <v>227154.44</v>
      </c>
      <c r="H36" s="5">
        <v>11120.98</v>
      </c>
      <c r="I36" s="8"/>
      <c r="J36" s="8"/>
      <c r="K36" s="8"/>
      <c r="L36" s="8"/>
      <c r="M36" s="8"/>
      <c r="N36" s="8"/>
    </row>
    <row r="37" spans="1:14" ht="12.75">
      <c r="A37" s="64" t="s">
        <v>28</v>
      </c>
      <c r="B37" s="2">
        <f>+C37+D37+E37+'RESULTADO FINAL PORCINO 2'!B37+'RESULTADO FINAL PORCINO 2'!C37</f>
        <v>901402.48</v>
      </c>
      <c r="C37" s="2">
        <v>205572.93</v>
      </c>
      <c r="D37" s="2">
        <v>211466.25</v>
      </c>
      <c r="E37" s="2">
        <v>415171</v>
      </c>
      <c r="F37" s="2">
        <v>183650.43</v>
      </c>
      <c r="G37" s="69">
        <v>222754.43</v>
      </c>
      <c r="H37" s="5">
        <v>8766.12</v>
      </c>
      <c r="I37" s="8"/>
      <c r="J37" s="8"/>
      <c r="K37" s="8"/>
      <c r="L37" s="8"/>
      <c r="M37" s="8"/>
      <c r="N37" s="8"/>
    </row>
    <row r="38" spans="1:14" ht="12.75">
      <c r="A38" s="64" t="s">
        <v>29</v>
      </c>
      <c r="B38" s="2">
        <f>+C38+D38+E38+'RESULTADO FINAL PORCINO 2'!B38+'RESULTADO FINAL PORCINO 2'!C38</f>
        <v>3210820.59</v>
      </c>
      <c r="C38" s="2">
        <v>959993.82</v>
      </c>
      <c r="D38" s="2">
        <v>818351.08</v>
      </c>
      <c r="E38" s="2">
        <v>1144145.64</v>
      </c>
      <c r="F38" s="2">
        <v>527646.85</v>
      </c>
      <c r="G38" s="69">
        <v>607717.57</v>
      </c>
      <c r="H38" s="5">
        <v>8781.21</v>
      </c>
      <c r="I38" s="8"/>
      <c r="J38" s="8"/>
      <c r="K38" s="8"/>
      <c r="L38" s="8"/>
      <c r="M38" s="8"/>
      <c r="N38" s="8"/>
    </row>
    <row r="39" spans="1:14" ht="12.75">
      <c r="A39" s="64" t="s">
        <v>30</v>
      </c>
      <c r="B39" s="2">
        <f>+C39+D39+E39+'RESULTADO FINAL PORCINO 2'!B39+'RESULTADO FINAL PORCINO 2'!C39</f>
        <v>522140.58</v>
      </c>
      <c r="C39" s="2">
        <v>153695.1</v>
      </c>
      <c r="D39" s="2">
        <v>121673.11</v>
      </c>
      <c r="E39" s="2">
        <v>186746.26</v>
      </c>
      <c r="F39" s="2">
        <v>107198.38</v>
      </c>
      <c r="G39" s="69">
        <v>78359.99</v>
      </c>
      <c r="H39" s="5">
        <v>1187.9</v>
      </c>
      <c r="I39" s="8"/>
      <c r="J39" s="8"/>
      <c r="K39" s="8"/>
      <c r="L39" s="8"/>
      <c r="M39" s="8"/>
      <c r="N39" s="8"/>
    </row>
    <row r="40" spans="1:14" ht="12.75">
      <c r="A40" s="78" t="s">
        <v>31</v>
      </c>
      <c r="B40" s="4">
        <f>+C40+D40+E40+'RESULTADO FINAL PORCINO 2'!B40+'RESULTADO FINAL PORCINO 2'!C40</f>
        <v>6484879.48</v>
      </c>
      <c r="C40" s="4">
        <v>1865991.3</v>
      </c>
      <c r="D40" s="4">
        <v>1676809.45</v>
      </c>
      <c r="E40" s="4">
        <v>2340788.92</v>
      </c>
      <c r="F40" s="4">
        <v>1174946.28</v>
      </c>
      <c r="G40" s="70">
        <v>1135986.43</v>
      </c>
      <c r="H40" s="65">
        <v>29856.21</v>
      </c>
      <c r="I40" s="8"/>
      <c r="J40" s="8"/>
      <c r="K40" s="8"/>
      <c r="L40" s="8"/>
      <c r="M40" s="8"/>
      <c r="N40" s="8"/>
    </row>
    <row r="41" spans="1:14" ht="13.5" thickBot="1">
      <c r="A41" s="7"/>
      <c r="B41" s="3"/>
      <c r="C41" s="3"/>
      <c r="D41" s="3"/>
      <c r="E41" s="3"/>
      <c r="F41" s="3"/>
      <c r="G41" s="81"/>
      <c r="H41" s="82"/>
      <c r="I41" s="8"/>
      <c r="J41" s="8"/>
      <c r="K41" s="8"/>
      <c r="L41" s="8"/>
      <c r="M41" s="8"/>
      <c r="N41" s="8"/>
    </row>
    <row r="42" spans="1:14" ht="12.75">
      <c r="A42" s="78" t="s">
        <v>32</v>
      </c>
      <c r="B42" s="4">
        <f>+C42+D42+E42+'RESULTADO FINAL PORCINO 2'!B42+'RESULTADO FINAL PORCINO 2'!C42</f>
        <v>68050.95999999999</v>
      </c>
      <c r="C42" s="4">
        <v>27636.52</v>
      </c>
      <c r="D42" s="4">
        <v>7594.58</v>
      </c>
      <c r="E42" s="4">
        <v>14673.64</v>
      </c>
      <c r="F42" s="4">
        <v>7187.58</v>
      </c>
      <c r="G42" s="70">
        <v>6445.95</v>
      </c>
      <c r="H42" s="65">
        <v>1040.13</v>
      </c>
      <c r="I42" s="8"/>
      <c r="J42" s="8"/>
      <c r="K42" s="8"/>
      <c r="L42" s="8"/>
      <c r="M42" s="8"/>
      <c r="N42" s="8"/>
    </row>
    <row r="43" spans="1:14" ht="13.5" thickBot="1">
      <c r="A43" s="7"/>
      <c r="B43" s="3"/>
      <c r="C43" s="3"/>
      <c r="D43" s="3"/>
      <c r="E43" s="3"/>
      <c r="F43" s="3"/>
      <c r="G43" s="81"/>
      <c r="H43" s="82"/>
      <c r="I43" s="8"/>
      <c r="J43" s="8"/>
      <c r="K43" s="8"/>
      <c r="L43" s="8"/>
      <c r="M43" s="8"/>
      <c r="N43" s="8"/>
    </row>
    <row r="44" spans="1:14" ht="12.75">
      <c r="A44" s="63" t="s">
        <v>33</v>
      </c>
      <c r="B44" s="2">
        <f>+C44+D44+E44+'RESULTADO FINAL PORCINO 2'!B44+'RESULTADO FINAL PORCINO 2'!C44</f>
        <v>142491.22</v>
      </c>
      <c r="C44" s="2">
        <v>40431.53</v>
      </c>
      <c r="D44" s="2">
        <v>18676.96</v>
      </c>
      <c r="E44" s="2">
        <v>66765.88</v>
      </c>
      <c r="F44" s="2">
        <v>26167.11</v>
      </c>
      <c r="G44" s="69">
        <v>22184.97</v>
      </c>
      <c r="H44" s="5">
        <v>18413.81</v>
      </c>
      <c r="I44" s="8"/>
      <c r="J44" s="8"/>
      <c r="K44" s="8"/>
      <c r="L44" s="8"/>
      <c r="M44" s="8"/>
      <c r="N44" s="8"/>
    </row>
    <row r="45" spans="1:14" ht="12.75">
      <c r="A45" s="63" t="s">
        <v>34</v>
      </c>
      <c r="B45" s="2">
        <f>+C45+D45+E45+'RESULTADO FINAL PORCINO 2'!B45+'RESULTADO FINAL PORCINO 2'!C45</f>
        <v>347388.73000000004</v>
      </c>
      <c r="C45" s="2">
        <v>101885.22</v>
      </c>
      <c r="D45" s="2">
        <v>49356.71</v>
      </c>
      <c r="E45" s="2">
        <v>157233.98</v>
      </c>
      <c r="F45" s="2">
        <v>47765.85</v>
      </c>
      <c r="G45" s="69">
        <v>99212.46</v>
      </c>
      <c r="H45" s="5">
        <v>10255.68</v>
      </c>
      <c r="I45" s="8"/>
      <c r="J45" s="8"/>
      <c r="K45" s="8"/>
      <c r="L45" s="8"/>
      <c r="M45" s="8"/>
      <c r="N45" s="8"/>
    </row>
    <row r="46" spans="1:14" ht="12.75">
      <c r="A46" s="63" t="s">
        <v>35</v>
      </c>
      <c r="B46" s="2">
        <f>+C46+D46+E46+'RESULTADO FINAL PORCINO 2'!B46+'RESULTADO FINAL PORCINO 2'!C46</f>
        <v>95167.06999999999</v>
      </c>
      <c r="C46" s="2">
        <v>18292.87</v>
      </c>
      <c r="D46" s="2">
        <v>15126.39</v>
      </c>
      <c r="E46" s="2">
        <v>53913.66</v>
      </c>
      <c r="F46" s="2">
        <v>26009.52</v>
      </c>
      <c r="G46" s="69">
        <v>27570.33</v>
      </c>
      <c r="H46" s="5">
        <v>333.8</v>
      </c>
      <c r="I46" s="8"/>
      <c r="J46" s="8"/>
      <c r="K46" s="8"/>
      <c r="L46" s="8"/>
      <c r="M46" s="8"/>
      <c r="N46" s="8"/>
    </row>
    <row r="47" spans="1:14" ht="12.75">
      <c r="A47" s="64" t="s">
        <v>36</v>
      </c>
      <c r="B47" s="2">
        <f>+C47+D47+E47+'RESULTADO FINAL PORCINO 2'!B47+'RESULTADO FINAL PORCINO 2'!C47</f>
        <v>95925.43</v>
      </c>
      <c r="C47" s="2">
        <v>52602.52</v>
      </c>
      <c r="D47" s="2">
        <v>7552.96</v>
      </c>
      <c r="E47" s="2">
        <v>22490.82</v>
      </c>
      <c r="F47" s="2">
        <v>2057</v>
      </c>
      <c r="G47" s="69">
        <v>19824.41</v>
      </c>
      <c r="H47" s="5">
        <v>609.41</v>
      </c>
      <c r="I47" s="8"/>
      <c r="J47" s="8"/>
      <c r="K47" s="8"/>
      <c r="L47" s="8"/>
      <c r="M47" s="8"/>
      <c r="N47" s="8"/>
    </row>
    <row r="48" spans="1:14" ht="12.75">
      <c r="A48" s="64" t="s">
        <v>37</v>
      </c>
      <c r="B48" s="2">
        <f>+C48+D48+E48+'RESULTADO FINAL PORCINO 2'!B48+'RESULTADO FINAL PORCINO 2'!C48</f>
        <v>575507.18</v>
      </c>
      <c r="C48" s="2">
        <v>150669.8</v>
      </c>
      <c r="D48" s="2">
        <v>128262.19</v>
      </c>
      <c r="E48" s="2">
        <v>227356.77</v>
      </c>
      <c r="F48" s="2">
        <v>70905.53</v>
      </c>
      <c r="G48" s="69">
        <v>80507.03</v>
      </c>
      <c r="H48" s="5">
        <v>75944.26</v>
      </c>
      <c r="I48" s="8"/>
      <c r="J48" s="8"/>
      <c r="K48" s="8"/>
      <c r="L48" s="8"/>
      <c r="M48" s="8"/>
      <c r="N48" s="8"/>
    </row>
    <row r="49" spans="1:14" ht="12.75">
      <c r="A49" s="64" t="s">
        <v>38</v>
      </c>
      <c r="B49" s="2">
        <f>+C49+D49+E49+'RESULTADO FINAL PORCINO 2'!B49+'RESULTADO FINAL PORCINO 2'!C49</f>
        <v>1143737.77</v>
      </c>
      <c r="C49" s="2">
        <v>367016.01</v>
      </c>
      <c r="D49" s="2">
        <v>209501.22</v>
      </c>
      <c r="E49" s="2">
        <v>423943.58</v>
      </c>
      <c r="F49" s="2">
        <v>203268.17</v>
      </c>
      <c r="G49" s="69">
        <v>202843.93</v>
      </c>
      <c r="H49" s="5">
        <v>17831.48</v>
      </c>
      <c r="I49" s="8"/>
      <c r="J49" s="8"/>
      <c r="K49" s="8"/>
      <c r="L49" s="8"/>
      <c r="M49" s="8"/>
      <c r="N49" s="8"/>
    </row>
    <row r="50" spans="1:14" ht="12.75">
      <c r="A50" s="64" t="s">
        <v>39</v>
      </c>
      <c r="B50" s="2">
        <f>+C50+D50+E50+'RESULTADO FINAL PORCINO 2'!B50+'RESULTADO FINAL PORCINO 2'!C50</f>
        <v>395489.76</v>
      </c>
      <c r="C50" s="2">
        <v>103713.28</v>
      </c>
      <c r="D50" s="2">
        <v>80331.13</v>
      </c>
      <c r="E50" s="2">
        <v>173282.6</v>
      </c>
      <c r="F50" s="2">
        <v>65052.55</v>
      </c>
      <c r="G50" s="69">
        <v>78585.99</v>
      </c>
      <c r="H50" s="5">
        <v>29644.04</v>
      </c>
      <c r="I50" s="8"/>
      <c r="J50" s="8"/>
      <c r="K50" s="8"/>
      <c r="L50" s="8"/>
      <c r="M50" s="8"/>
      <c r="N50" s="8"/>
    </row>
    <row r="51" spans="1:14" ht="12.75">
      <c r="A51" s="64" t="s">
        <v>40</v>
      </c>
      <c r="B51" s="2">
        <f>+C51+D51+E51+'RESULTADO FINAL PORCINO 2'!B51+'RESULTADO FINAL PORCINO 2'!C51</f>
        <v>378251.60000000003</v>
      </c>
      <c r="C51" s="2">
        <v>120450.18</v>
      </c>
      <c r="D51" s="2">
        <v>81865.51</v>
      </c>
      <c r="E51" s="2">
        <v>134608.74</v>
      </c>
      <c r="F51" s="2">
        <v>77151</v>
      </c>
      <c r="G51" s="69">
        <v>51182.54</v>
      </c>
      <c r="H51" s="5">
        <v>6275.18</v>
      </c>
      <c r="I51" s="8"/>
      <c r="J51" s="8"/>
      <c r="K51" s="8"/>
      <c r="L51" s="8"/>
      <c r="M51" s="8"/>
      <c r="N51" s="8"/>
    </row>
    <row r="52" spans="1:14" ht="12.75">
      <c r="A52" s="64" t="s">
        <v>41</v>
      </c>
      <c r="B52" s="2">
        <f>+C52+D52+E52+'RESULTADO FINAL PORCINO 2'!B52+'RESULTADO FINAL PORCINO 2'!C52</f>
        <v>277560.24</v>
      </c>
      <c r="C52" s="2">
        <v>18941.42</v>
      </c>
      <c r="D52" s="2">
        <v>85084.15</v>
      </c>
      <c r="E52" s="2">
        <v>137579.48</v>
      </c>
      <c r="F52" s="2">
        <v>50138.49</v>
      </c>
      <c r="G52" s="69">
        <v>70888.17</v>
      </c>
      <c r="H52" s="5">
        <v>16552.82</v>
      </c>
      <c r="I52" s="8"/>
      <c r="J52" s="8"/>
      <c r="K52" s="8"/>
      <c r="L52" s="8"/>
      <c r="M52" s="8"/>
      <c r="N52" s="8"/>
    </row>
    <row r="53" spans="1:15" ht="12.75">
      <c r="A53" s="88" t="s">
        <v>42</v>
      </c>
      <c r="B53" s="4">
        <f>+C53+D53+E53+'RESULTADO FINAL PORCINO 2'!B53+'RESULTADO FINAL PORCINO 2'!C53</f>
        <v>3451519</v>
      </c>
      <c r="C53" s="4">
        <v>974002.83</v>
      </c>
      <c r="D53" s="4">
        <v>675757.22</v>
      </c>
      <c r="E53" s="4">
        <v>1397175.51</v>
      </c>
      <c r="F53" s="4">
        <v>568515.22</v>
      </c>
      <c r="G53" s="70">
        <v>652799.83</v>
      </c>
      <c r="H53" s="65">
        <v>175860.48</v>
      </c>
      <c r="I53" s="8"/>
      <c r="J53" s="8"/>
      <c r="K53" s="8"/>
      <c r="L53" s="8"/>
      <c r="M53" s="8"/>
      <c r="N53" s="8"/>
      <c r="O53" s="8"/>
    </row>
    <row r="54" spans="1:14" ht="13.5" thickBot="1">
      <c r="A54" s="66"/>
      <c r="B54" s="3"/>
      <c r="C54" s="3"/>
      <c r="D54" s="3"/>
      <c r="E54" s="3"/>
      <c r="F54" s="3"/>
      <c r="G54" s="81"/>
      <c r="H54" s="82"/>
      <c r="I54" s="8"/>
      <c r="J54" s="8"/>
      <c r="K54" s="8"/>
      <c r="L54" s="8"/>
      <c r="M54" s="8"/>
      <c r="N54" s="8"/>
    </row>
    <row r="55" spans="1:14" ht="12.75">
      <c r="A55" s="78" t="s">
        <v>43</v>
      </c>
      <c r="B55" s="4">
        <f>+C55+D55+E55+'RESULTADO FINAL PORCINO 2'!B55+'RESULTADO FINAL PORCINO 2'!C55</f>
        <v>22602.96905589204</v>
      </c>
      <c r="C55" s="4">
        <v>8191.718801204963</v>
      </c>
      <c r="D55" s="4">
        <v>4004.0696644177306</v>
      </c>
      <c r="E55" s="4">
        <v>6904.4998526788895</v>
      </c>
      <c r="F55" s="4">
        <v>3611.7139373693244</v>
      </c>
      <c r="G55" s="70">
        <v>2843.5473650175054</v>
      </c>
      <c r="H55" s="65">
        <v>449.2385502920599</v>
      </c>
      <c r="I55" s="8"/>
      <c r="J55" s="8"/>
      <c r="K55" s="8"/>
      <c r="L55" s="8"/>
      <c r="M55" s="8"/>
      <c r="N55" s="8"/>
    </row>
    <row r="56" spans="1:14" ht="13.5" thickBot="1">
      <c r="A56" s="7"/>
      <c r="B56" s="3"/>
      <c r="C56" s="3"/>
      <c r="D56" s="3"/>
      <c r="E56" s="3"/>
      <c r="F56" s="3"/>
      <c r="G56" s="81"/>
      <c r="H56" s="82"/>
      <c r="I56" s="8"/>
      <c r="J56" s="8"/>
      <c r="K56" s="8"/>
      <c r="L56" s="8"/>
      <c r="M56" s="8"/>
      <c r="N56" s="8"/>
    </row>
    <row r="57" spans="1:14" ht="12.75">
      <c r="A57" s="64" t="s">
        <v>44</v>
      </c>
      <c r="B57" s="2">
        <f>+C57+D57+E57+'RESULTADO FINAL PORCINO 2'!B57+'RESULTADO FINAL PORCINO 2'!C57</f>
        <v>189452</v>
      </c>
      <c r="C57" s="2">
        <v>48388</v>
      </c>
      <c r="D57" s="2">
        <v>33224</v>
      </c>
      <c r="E57" s="2">
        <v>86354</v>
      </c>
      <c r="F57" s="2">
        <v>31269</v>
      </c>
      <c r="G57" s="69">
        <v>26220</v>
      </c>
      <c r="H57" s="5">
        <v>28865</v>
      </c>
      <c r="I57" s="8"/>
      <c r="J57" s="8"/>
      <c r="K57" s="8"/>
      <c r="L57" s="8"/>
      <c r="M57" s="8"/>
      <c r="N57" s="8"/>
    </row>
    <row r="58" spans="1:14" ht="12.75">
      <c r="A58" s="63" t="s">
        <v>45</v>
      </c>
      <c r="B58" s="2">
        <f>+C58+D58+E58+'RESULTADO FINAL PORCINO 2'!B58+'RESULTADO FINAL PORCINO 2'!C58</f>
        <v>70638.02</v>
      </c>
      <c r="C58" s="2">
        <v>20364.34</v>
      </c>
      <c r="D58" s="2">
        <v>13401.98</v>
      </c>
      <c r="E58" s="2">
        <v>23314.92</v>
      </c>
      <c r="F58" s="2">
        <v>18022.44</v>
      </c>
      <c r="G58" s="69">
        <v>3371.25</v>
      </c>
      <c r="H58" s="5">
        <v>1921.23</v>
      </c>
      <c r="I58" s="8"/>
      <c r="J58" s="8"/>
      <c r="K58" s="8"/>
      <c r="L58" s="8"/>
      <c r="M58" s="8"/>
      <c r="N58" s="8"/>
    </row>
    <row r="59" spans="1:14" ht="12.75">
      <c r="A59" s="64" t="s">
        <v>46</v>
      </c>
      <c r="B59" s="2">
        <f>+C59+D59+E59+'RESULTADO FINAL PORCINO 2'!B59+'RESULTADO FINAL PORCINO 2'!C59</f>
        <v>122328</v>
      </c>
      <c r="C59" s="2">
        <v>33116</v>
      </c>
      <c r="D59" s="2">
        <v>16020</v>
      </c>
      <c r="E59" s="2">
        <v>50559</v>
      </c>
      <c r="F59" s="2">
        <v>12550</v>
      </c>
      <c r="G59" s="69">
        <v>21894</v>
      </c>
      <c r="H59" s="5">
        <v>16115</v>
      </c>
      <c r="I59" s="8"/>
      <c r="J59" s="8"/>
      <c r="K59" s="8"/>
      <c r="L59" s="8"/>
      <c r="M59" s="8"/>
      <c r="N59" s="8"/>
    </row>
    <row r="60" spans="1:14" ht="12.75">
      <c r="A60" s="64" t="s">
        <v>47</v>
      </c>
      <c r="B60" s="2">
        <f>+C60+D60+E60+'RESULTADO FINAL PORCINO 2'!B60+'RESULTADO FINAL PORCINO 2'!C60</f>
        <v>9197</v>
      </c>
      <c r="C60" s="2">
        <v>4353</v>
      </c>
      <c r="D60" s="2">
        <v>87</v>
      </c>
      <c r="E60" s="2">
        <v>3345</v>
      </c>
      <c r="F60" s="2">
        <v>2013</v>
      </c>
      <c r="G60" s="69">
        <v>31</v>
      </c>
      <c r="H60" s="5">
        <v>1301</v>
      </c>
      <c r="I60" s="8"/>
      <c r="J60" s="8"/>
      <c r="K60" s="8"/>
      <c r="L60" s="8"/>
      <c r="M60" s="8"/>
      <c r="N60" s="8"/>
    </row>
    <row r="61" spans="1:14" ht="12.75">
      <c r="A61" s="64" t="s">
        <v>48</v>
      </c>
      <c r="B61" s="2">
        <f>+C61+D61+E61+'RESULTADO FINAL PORCINO 2'!B61+'RESULTADO FINAL PORCINO 2'!C61</f>
        <v>949197.27</v>
      </c>
      <c r="C61" s="2">
        <v>234981.22</v>
      </c>
      <c r="D61" s="2">
        <v>206868.04</v>
      </c>
      <c r="E61" s="2">
        <v>320164.07</v>
      </c>
      <c r="F61" s="2">
        <v>151087.31</v>
      </c>
      <c r="G61" s="69">
        <v>115964.52</v>
      </c>
      <c r="H61" s="5">
        <v>53112.29</v>
      </c>
      <c r="I61" s="8"/>
      <c r="J61" s="8"/>
      <c r="K61" s="8"/>
      <c r="L61" s="8"/>
      <c r="M61" s="8"/>
      <c r="N61" s="8"/>
    </row>
    <row r="62" spans="1:14" ht="12.75">
      <c r="A62" s="78" t="s">
        <v>49</v>
      </c>
      <c r="B62" s="4">
        <f>+C62+D62+E62+'RESULTADO FINAL PORCINO 2'!B62+'RESULTADO FINAL PORCINO 2'!C62</f>
        <v>1340812.29</v>
      </c>
      <c r="C62" s="4">
        <v>341202.56</v>
      </c>
      <c r="D62" s="4">
        <v>269601.02</v>
      </c>
      <c r="E62" s="4">
        <v>483736.99</v>
      </c>
      <c r="F62" s="4">
        <v>214941.75</v>
      </c>
      <c r="G62" s="70">
        <v>167480.77</v>
      </c>
      <c r="H62" s="65">
        <v>101314.52</v>
      </c>
      <c r="I62" s="8"/>
      <c r="J62" s="8"/>
      <c r="K62" s="8"/>
      <c r="L62" s="8"/>
      <c r="M62" s="8"/>
      <c r="N62" s="8"/>
    </row>
    <row r="63" spans="1:14" ht="13.5" thickBot="1">
      <c r="A63" s="7"/>
      <c r="B63" s="3"/>
      <c r="C63" s="3"/>
      <c r="D63" s="3"/>
      <c r="E63" s="3"/>
      <c r="F63" s="3"/>
      <c r="G63" s="81"/>
      <c r="H63" s="82"/>
      <c r="I63" s="8"/>
      <c r="J63" s="8"/>
      <c r="K63" s="8"/>
      <c r="L63" s="8"/>
      <c r="M63" s="8"/>
      <c r="N63" s="8"/>
    </row>
    <row r="64" spans="1:14" ht="12.75">
      <c r="A64" s="61" t="s">
        <v>50</v>
      </c>
      <c r="B64" s="2">
        <f>+C64+D64+E64+'RESULTADO FINAL PORCINO 2'!B64+'RESULTADO FINAL PORCINO 2'!C64</f>
        <v>62384.10999999999</v>
      </c>
      <c r="C64" s="2">
        <v>29046.64</v>
      </c>
      <c r="D64" s="2">
        <v>8752.35</v>
      </c>
      <c r="E64" s="2">
        <v>14778.56</v>
      </c>
      <c r="F64" s="2">
        <v>8510.13</v>
      </c>
      <c r="G64" s="69">
        <v>6268.42</v>
      </c>
      <c r="H64" s="5">
        <v>0</v>
      </c>
      <c r="I64" s="8"/>
      <c r="J64" s="8"/>
      <c r="K64" s="8"/>
      <c r="L64" s="8"/>
      <c r="M64" s="8"/>
      <c r="N64" s="8"/>
    </row>
    <row r="65" spans="1:14" ht="12.75">
      <c r="A65" s="67" t="s">
        <v>51</v>
      </c>
      <c r="B65" s="2">
        <f>+C65+D65+E65+'RESULTADO FINAL PORCINO 2'!B65+'RESULTADO FINAL PORCINO 2'!C65</f>
        <v>609180.0900000001</v>
      </c>
      <c r="C65" s="2">
        <v>98885.47</v>
      </c>
      <c r="D65" s="2">
        <v>169102.52</v>
      </c>
      <c r="E65" s="2">
        <v>295211.26</v>
      </c>
      <c r="F65" s="2">
        <v>147582.99</v>
      </c>
      <c r="G65" s="69">
        <v>147199.01</v>
      </c>
      <c r="H65" s="5">
        <v>429.24</v>
      </c>
      <c r="I65" s="8"/>
      <c r="J65" s="8"/>
      <c r="K65" s="8"/>
      <c r="L65" s="8"/>
      <c r="M65" s="8"/>
      <c r="N65" s="8"/>
    </row>
    <row r="66" spans="1:14" ht="12.75">
      <c r="A66" s="61" t="s">
        <v>52</v>
      </c>
      <c r="B66" s="2">
        <f>+C66+D66+E66+'RESULTADO FINAL PORCINO 2'!B66+'RESULTADO FINAL PORCINO 2'!C66</f>
        <v>412180.91000000003</v>
      </c>
      <c r="C66" s="6">
        <v>120568.81</v>
      </c>
      <c r="D66" s="2">
        <v>69523.64</v>
      </c>
      <c r="E66" s="2">
        <v>186946.6</v>
      </c>
      <c r="F66" s="2">
        <v>72325.61</v>
      </c>
      <c r="G66" s="69">
        <v>110819.74</v>
      </c>
      <c r="H66" s="5">
        <v>3801.24</v>
      </c>
      <c r="I66" s="8"/>
      <c r="J66" s="8"/>
      <c r="K66" s="8"/>
      <c r="L66" s="8"/>
      <c r="M66" s="8"/>
      <c r="N66" s="8"/>
    </row>
    <row r="67" spans="1:14" ht="12.75">
      <c r="A67" s="62" t="s">
        <v>53</v>
      </c>
      <c r="B67" s="4">
        <f>+C67+D67+E67+'RESULTADO FINAL PORCINO 2'!B67+'RESULTADO FINAL PORCINO 2'!C67</f>
        <v>1083745.11</v>
      </c>
      <c r="C67" s="4">
        <v>248500.92</v>
      </c>
      <c r="D67" s="4">
        <v>247378.51</v>
      </c>
      <c r="E67" s="4">
        <v>496936.42</v>
      </c>
      <c r="F67" s="4">
        <v>228418.73</v>
      </c>
      <c r="G67" s="70">
        <v>264287.17</v>
      </c>
      <c r="H67" s="65">
        <v>4230.48</v>
      </c>
      <c r="I67" s="8"/>
      <c r="J67" s="8"/>
      <c r="K67" s="8"/>
      <c r="L67" s="8"/>
      <c r="M67" s="8"/>
      <c r="N67" s="8"/>
    </row>
    <row r="68" spans="1:14" ht="13.5" thickBot="1">
      <c r="A68" s="7"/>
      <c r="B68" s="3"/>
      <c r="C68" s="3"/>
      <c r="D68" s="3"/>
      <c r="E68" s="3"/>
      <c r="F68" s="3"/>
      <c r="G68" s="81"/>
      <c r="H68" s="82"/>
      <c r="I68" s="8"/>
      <c r="J68" s="8"/>
      <c r="K68" s="8"/>
      <c r="L68" s="8"/>
      <c r="M68" s="8"/>
      <c r="N68" s="8"/>
    </row>
    <row r="69" spans="1:14" ht="12.75">
      <c r="A69" s="62" t="s">
        <v>54</v>
      </c>
      <c r="B69" s="4">
        <f>+C69+D69+E69+'RESULTADO FINAL PORCINO 2'!B69+'RESULTADO FINAL PORCINO 2'!C69</f>
        <v>1757283.1400000001</v>
      </c>
      <c r="C69" s="4">
        <v>334125.76</v>
      </c>
      <c r="D69" s="4">
        <v>469669.14</v>
      </c>
      <c r="E69" s="4">
        <v>778579.43</v>
      </c>
      <c r="F69" s="4">
        <v>360820.2</v>
      </c>
      <c r="G69" s="70">
        <v>321289.05</v>
      </c>
      <c r="H69" s="65">
        <v>96470.19999999994</v>
      </c>
      <c r="I69" s="8"/>
      <c r="J69" s="8"/>
      <c r="K69" s="8"/>
      <c r="L69" s="8"/>
      <c r="M69" s="8"/>
      <c r="N69" s="8"/>
    </row>
    <row r="70" spans="1:14" ht="13.5" thickBot="1">
      <c r="A70" s="7"/>
      <c r="B70" s="3"/>
      <c r="C70" s="3"/>
      <c r="D70" s="3"/>
      <c r="E70" s="3"/>
      <c r="F70" s="3"/>
      <c r="G70" s="81"/>
      <c r="H70" s="82"/>
      <c r="I70" s="8"/>
      <c r="J70" s="8"/>
      <c r="K70" s="8"/>
      <c r="L70" s="8"/>
      <c r="M70" s="8"/>
      <c r="N70" s="8"/>
    </row>
    <row r="71" spans="1:14" ht="12.75">
      <c r="A71" s="64" t="s">
        <v>55</v>
      </c>
      <c r="B71" s="2">
        <f>+C71+D71+E71+'RESULTADO FINAL PORCINO 2'!B71+'RESULTADO FINAL PORCINO 2'!C71</f>
        <v>1024932</v>
      </c>
      <c r="C71" s="2">
        <v>282634</v>
      </c>
      <c r="D71" s="2">
        <v>112564</v>
      </c>
      <c r="E71" s="2">
        <v>481121</v>
      </c>
      <c r="F71" s="2">
        <v>269771</v>
      </c>
      <c r="G71" s="69">
        <v>112012</v>
      </c>
      <c r="H71" s="5">
        <v>99338</v>
      </c>
      <c r="I71" s="8"/>
      <c r="J71" s="8"/>
      <c r="K71" s="8"/>
      <c r="L71" s="8"/>
      <c r="M71" s="8"/>
      <c r="N71" s="8"/>
    </row>
    <row r="72" spans="1:14" ht="12.75">
      <c r="A72" s="64" t="s">
        <v>56</v>
      </c>
      <c r="B72" s="2">
        <f>+C72+D72+E72+'RESULTADO FINAL PORCINO 2'!B72+'RESULTADO FINAL PORCINO 2'!C72</f>
        <v>166260</v>
      </c>
      <c r="C72" s="2">
        <v>27853</v>
      </c>
      <c r="D72" s="2">
        <v>29321</v>
      </c>
      <c r="E72" s="2">
        <v>91476</v>
      </c>
      <c r="F72" s="2">
        <v>45473</v>
      </c>
      <c r="G72" s="69">
        <v>31257</v>
      </c>
      <c r="H72" s="5">
        <v>14746</v>
      </c>
      <c r="I72" s="8"/>
      <c r="J72" s="8"/>
      <c r="K72" s="8"/>
      <c r="L72" s="8"/>
      <c r="M72" s="8"/>
      <c r="N72" s="8"/>
    </row>
    <row r="73" spans="1:14" ht="12.75">
      <c r="A73" s="78" t="s">
        <v>57</v>
      </c>
      <c r="B73" s="4">
        <f>+C73+D73+E73+'RESULTADO FINAL PORCINO 2'!B73+'RESULTADO FINAL PORCINO 2'!C73</f>
        <v>1191192</v>
      </c>
      <c r="C73" s="4">
        <v>310487</v>
      </c>
      <c r="D73" s="4">
        <v>141885</v>
      </c>
      <c r="E73" s="4">
        <v>572597</v>
      </c>
      <c r="F73" s="4">
        <v>315244</v>
      </c>
      <c r="G73" s="70">
        <v>143269</v>
      </c>
      <c r="H73" s="65">
        <v>114084</v>
      </c>
      <c r="I73" s="8"/>
      <c r="J73" s="8"/>
      <c r="K73" s="8"/>
      <c r="L73" s="8"/>
      <c r="M73" s="8"/>
      <c r="N73" s="8"/>
    </row>
    <row r="74" spans="1:14" ht="13.5" thickBot="1">
      <c r="A74" s="7"/>
      <c r="B74" s="3"/>
      <c r="C74" s="3"/>
      <c r="D74" s="3"/>
      <c r="E74" s="3"/>
      <c r="F74" s="3"/>
      <c r="G74" s="81"/>
      <c r="H74" s="82"/>
      <c r="I74" s="8"/>
      <c r="J74" s="8"/>
      <c r="K74" s="8"/>
      <c r="L74" s="8"/>
      <c r="M74" s="8"/>
      <c r="N74" s="8"/>
    </row>
    <row r="75" spans="1:14" ht="12.75">
      <c r="A75" s="63" t="s">
        <v>58</v>
      </c>
      <c r="B75" s="2">
        <f>+C75+D75+E75+'RESULTADO FINAL PORCINO 2'!B75+'RESULTADO FINAL PORCINO 2'!C75</f>
        <v>500747.53</v>
      </c>
      <c r="C75" s="2">
        <v>103166.1</v>
      </c>
      <c r="D75" s="2">
        <v>148890.28</v>
      </c>
      <c r="E75" s="2">
        <v>214840.29</v>
      </c>
      <c r="F75" s="2">
        <v>120807.59</v>
      </c>
      <c r="G75" s="69">
        <v>73320.48</v>
      </c>
      <c r="H75" s="5">
        <v>20712.25</v>
      </c>
      <c r="I75" s="8"/>
      <c r="J75" s="8"/>
      <c r="K75" s="8"/>
      <c r="L75" s="8"/>
      <c r="M75" s="8"/>
      <c r="N75" s="8"/>
    </row>
    <row r="76" spans="1:14" ht="12.75">
      <c r="A76" s="63" t="s">
        <v>59</v>
      </c>
      <c r="B76" s="2">
        <f>+C76+D76+E76+'RESULTADO FINAL PORCINO 2'!B76+'RESULTADO FINAL PORCINO 2'!C76</f>
        <v>91460.70999999999</v>
      </c>
      <c r="C76" s="2">
        <v>19725.52</v>
      </c>
      <c r="D76" s="2">
        <v>30241.65</v>
      </c>
      <c r="E76" s="2">
        <v>27036.69</v>
      </c>
      <c r="F76" s="2">
        <v>8732.13</v>
      </c>
      <c r="G76" s="69">
        <v>9021.21</v>
      </c>
      <c r="H76" s="5">
        <v>9283.35</v>
      </c>
      <c r="I76" s="8"/>
      <c r="J76" s="8"/>
      <c r="K76" s="8"/>
      <c r="L76" s="8"/>
      <c r="M76" s="8"/>
      <c r="N76" s="8"/>
    </row>
    <row r="77" spans="1:14" ht="12.75">
      <c r="A77" s="67" t="s">
        <v>60</v>
      </c>
      <c r="B77" s="2">
        <f>+C77+D77+E77+'RESULTADO FINAL PORCINO 2'!B77+'RESULTADO FINAL PORCINO 2'!C77</f>
        <v>256598.11</v>
      </c>
      <c r="C77" s="2">
        <v>57064.11</v>
      </c>
      <c r="D77" s="2">
        <v>95092.45</v>
      </c>
      <c r="E77" s="2">
        <v>72483.35</v>
      </c>
      <c r="F77" s="2">
        <v>54404.72</v>
      </c>
      <c r="G77" s="69">
        <v>12664.35</v>
      </c>
      <c r="H77" s="5">
        <v>5414.28</v>
      </c>
      <c r="I77" s="8"/>
      <c r="J77" s="8"/>
      <c r="K77" s="8"/>
      <c r="L77" s="8"/>
      <c r="M77" s="8"/>
      <c r="N77" s="8"/>
    </row>
    <row r="78" spans="1:14" ht="12.75">
      <c r="A78" s="64" t="s">
        <v>61</v>
      </c>
      <c r="B78" s="2">
        <f>+C78+D78+E78+'RESULTADO FINAL PORCINO 2'!B78+'RESULTADO FINAL PORCINO 2'!C78</f>
        <v>161576.97</v>
      </c>
      <c r="C78" s="2">
        <v>62900.82</v>
      </c>
      <c r="D78" s="2">
        <v>29769.14</v>
      </c>
      <c r="E78" s="2">
        <v>50849</v>
      </c>
      <c r="F78" s="2">
        <v>26194</v>
      </c>
      <c r="G78" s="69">
        <v>15857</v>
      </c>
      <c r="H78" s="5">
        <v>8798.03</v>
      </c>
      <c r="I78" s="8"/>
      <c r="J78" s="8"/>
      <c r="K78" s="8"/>
      <c r="L78" s="8"/>
      <c r="M78" s="8"/>
      <c r="N78" s="8"/>
    </row>
    <row r="79" spans="1:14" ht="12.75">
      <c r="A79" s="64" t="s">
        <v>62</v>
      </c>
      <c r="B79" s="2">
        <f>+C79+D79+E79+'RESULTADO FINAL PORCINO 2'!B79+'RESULTADO FINAL PORCINO 2'!C79</f>
        <v>277633.54000000004</v>
      </c>
      <c r="C79" s="2">
        <v>97721.09</v>
      </c>
      <c r="D79" s="2">
        <v>14030.56</v>
      </c>
      <c r="E79" s="2">
        <v>122621.66</v>
      </c>
      <c r="F79" s="2">
        <v>67336.03</v>
      </c>
      <c r="G79" s="69">
        <v>53415.64</v>
      </c>
      <c r="H79" s="5">
        <v>1870</v>
      </c>
      <c r="I79" s="8"/>
      <c r="J79" s="8"/>
      <c r="K79" s="8"/>
      <c r="L79" s="8"/>
      <c r="M79" s="8"/>
      <c r="N79" s="8"/>
    </row>
    <row r="80" spans="1:14" ht="12.75">
      <c r="A80" s="67" t="s">
        <v>63</v>
      </c>
      <c r="B80" s="2">
        <f>+C80+D80+E80+'RESULTADO FINAL PORCINO 2'!B80+'RESULTADO FINAL PORCINO 2'!C80</f>
        <v>148902.38</v>
      </c>
      <c r="C80" s="2">
        <v>26024.68</v>
      </c>
      <c r="D80" s="2">
        <v>52081.86</v>
      </c>
      <c r="E80" s="2">
        <v>51055.44</v>
      </c>
      <c r="F80" s="2">
        <v>30884.26</v>
      </c>
      <c r="G80" s="69">
        <v>15971.21</v>
      </c>
      <c r="H80" s="5">
        <v>4199.93</v>
      </c>
      <c r="I80" s="8"/>
      <c r="J80" s="8"/>
      <c r="K80" s="8"/>
      <c r="L80" s="8"/>
      <c r="M80" s="8"/>
      <c r="N80" s="8"/>
    </row>
    <row r="81" spans="1:14" ht="12.75">
      <c r="A81" s="63" t="s">
        <v>64</v>
      </c>
      <c r="B81" s="2">
        <f>+C81+D81+E81+'RESULTADO FINAL PORCINO 2'!B81+'RESULTADO FINAL PORCINO 2'!C81</f>
        <v>211781.44</v>
      </c>
      <c r="C81" s="2">
        <v>73427.79</v>
      </c>
      <c r="D81" s="2">
        <v>39068.51</v>
      </c>
      <c r="E81" s="2">
        <v>74531.57</v>
      </c>
      <c r="F81" s="2">
        <v>43230.89</v>
      </c>
      <c r="G81" s="69">
        <v>31300.67</v>
      </c>
      <c r="H81" s="5">
        <v>0</v>
      </c>
      <c r="I81" s="8"/>
      <c r="J81" s="8"/>
      <c r="K81" s="8"/>
      <c r="L81" s="8"/>
      <c r="M81" s="8"/>
      <c r="N81" s="8"/>
    </row>
    <row r="82" spans="1:14" ht="12.75">
      <c r="A82" s="64" t="s">
        <v>65</v>
      </c>
      <c r="B82" s="2">
        <f>+C82+D82+E82+'RESULTADO FINAL PORCINO 2'!B82+'RESULTADO FINAL PORCINO 2'!C82</f>
        <v>478194.73000000004</v>
      </c>
      <c r="C82" s="2">
        <v>116839.49</v>
      </c>
      <c r="D82" s="2">
        <v>146335.97</v>
      </c>
      <c r="E82" s="2">
        <v>164899.44</v>
      </c>
      <c r="F82" s="2">
        <v>98788.14</v>
      </c>
      <c r="G82" s="69">
        <v>57420.23</v>
      </c>
      <c r="H82" s="5">
        <v>8691.07</v>
      </c>
      <c r="I82" s="8"/>
      <c r="J82" s="8"/>
      <c r="K82" s="8"/>
      <c r="L82" s="8"/>
      <c r="M82" s="8"/>
      <c r="N82" s="8"/>
    </row>
    <row r="83" spans="1:14" ht="12.75">
      <c r="A83" s="62" t="s">
        <v>66</v>
      </c>
      <c r="B83" s="4">
        <f>+C83+D83+E83+'RESULTADO FINAL PORCINO 2'!B83+'RESULTADO FINAL PORCINO 2'!C83</f>
        <v>2126895.41</v>
      </c>
      <c r="C83" s="4">
        <v>556869.6</v>
      </c>
      <c r="D83" s="4">
        <v>555510.42</v>
      </c>
      <c r="E83" s="4">
        <v>778317.44</v>
      </c>
      <c r="F83" s="4">
        <v>450377.76</v>
      </c>
      <c r="G83" s="70">
        <v>268970.79</v>
      </c>
      <c r="H83" s="65">
        <v>58968.91</v>
      </c>
      <c r="I83" s="8"/>
      <c r="J83" s="8"/>
      <c r="K83" s="8"/>
      <c r="L83" s="8"/>
      <c r="M83" s="8"/>
      <c r="N83" s="8"/>
    </row>
    <row r="84" spans="1:14" ht="13.5" thickBot="1">
      <c r="A84" s="79"/>
      <c r="B84" s="3"/>
      <c r="C84" s="3"/>
      <c r="D84" s="3"/>
      <c r="E84" s="3"/>
      <c r="F84" s="3"/>
      <c r="G84" s="81"/>
      <c r="H84" s="82"/>
      <c r="I84" s="8"/>
      <c r="J84" s="8"/>
      <c r="K84" s="8"/>
      <c r="L84" s="8"/>
      <c r="M84" s="8"/>
      <c r="N84" s="8"/>
    </row>
    <row r="85" spans="1:14" ht="12.75">
      <c r="A85" s="64" t="s">
        <v>67</v>
      </c>
      <c r="B85" s="2">
        <f>+C85+D85+E85+'RESULTADO FINAL PORCINO 2'!B85+'RESULTADO FINAL PORCINO 2'!C85</f>
        <v>23323.059999999998</v>
      </c>
      <c r="C85" s="2">
        <v>7809.82</v>
      </c>
      <c r="D85" s="2">
        <v>4980.24</v>
      </c>
      <c r="E85" s="2">
        <v>6123.86</v>
      </c>
      <c r="F85" s="2">
        <v>5538.41</v>
      </c>
      <c r="G85" s="69">
        <v>435.41</v>
      </c>
      <c r="H85" s="5">
        <v>150.04</v>
      </c>
      <c r="I85" s="8"/>
      <c r="J85" s="8"/>
      <c r="K85" s="8"/>
      <c r="L85" s="8"/>
      <c r="M85" s="8"/>
      <c r="N85" s="8"/>
    </row>
    <row r="86" spans="1:14" ht="12.75">
      <c r="A86" s="64" t="s">
        <v>68</v>
      </c>
      <c r="B86" s="2">
        <f>+C86+D86+E86+'RESULTADO FINAL PORCINO 2'!B86+'RESULTADO FINAL PORCINO 2'!C86</f>
        <v>40362.840000000004</v>
      </c>
      <c r="C86" s="2">
        <v>13840.95</v>
      </c>
      <c r="D86" s="2">
        <v>10934.17</v>
      </c>
      <c r="E86" s="2">
        <v>10320.04</v>
      </c>
      <c r="F86" s="2">
        <v>8069.15</v>
      </c>
      <c r="G86" s="69">
        <v>2104.93</v>
      </c>
      <c r="H86" s="5">
        <v>145.94</v>
      </c>
      <c r="I86" s="8"/>
      <c r="J86" s="8"/>
      <c r="K86" s="8"/>
      <c r="L86" s="8"/>
      <c r="M86" s="8"/>
      <c r="N86" s="8"/>
    </row>
    <row r="87" spans="1:14" ht="12.75">
      <c r="A87" s="62" t="s">
        <v>69</v>
      </c>
      <c r="B87" s="4">
        <f>+C87+D87+E87+'RESULTADO FINAL PORCINO 2'!B87+'RESULTADO FINAL PORCINO 2'!C87</f>
        <v>63685.9</v>
      </c>
      <c r="C87" s="4">
        <v>21650.77</v>
      </c>
      <c r="D87" s="4">
        <v>15914.41</v>
      </c>
      <c r="E87" s="4">
        <v>16443.9</v>
      </c>
      <c r="F87" s="4">
        <v>13607.56</v>
      </c>
      <c r="G87" s="70">
        <v>2540.34</v>
      </c>
      <c r="H87" s="65">
        <v>295.98</v>
      </c>
      <c r="I87" s="8"/>
      <c r="J87" s="8"/>
      <c r="K87" s="8"/>
      <c r="L87" s="8"/>
      <c r="M87" s="8"/>
      <c r="N87" s="8"/>
    </row>
    <row r="88" spans="1:14" ht="13.5" thickBot="1">
      <c r="A88" s="62"/>
      <c r="B88" s="4"/>
      <c r="C88" s="4"/>
      <c r="D88" s="4"/>
      <c r="E88" s="4"/>
      <c r="F88" s="4"/>
      <c r="G88" s="70"/>
      <c r="H88" s="65"/>
      <c r="I88" s="8"/>
      <c r="J88" s="8"/>
      <c r="K88" s="8"/>
      <c r="L88" s="8"/>
      <c r="M88" s="8"/>
      <c r="N88" s="8"/>
    </row>
    <row r="89" spans="1:14" ht="14.25" thickBot="1" thickTop="1">
      <c r="A89" s="68" t="s">
        <v>70</v>
      </c>
      <c r="B89" s="71">
        <f>+C89+D89+E89+'RESULTADO FINAL PORCINO 2'!B89+'RESULTADO FINAL PORCINO 2'!C89</f>
        <v>24702865.79905589</v>
      </c>
      <c r="C89" s="71">
        <f>+C87+C83+C73+C69+C67+C62+C55+C42+C34+C29+C27+C25+C20+C18+C16+C53+C40</f>
        <v>6996831.428801204</v>
      </c>
      <c r="D89" s="71">
        <f aca="true" t="shared" si="0" ref="C89:H89">+D87+D83+D73+D69+D67+D62+D55+D42+D34+D29+D27+D25+D20+D18+D16+D53+D40</f>
        <v>5783888.799664418</v>
      </c>
      <c r="E89" s="71">
        <f t="shared" si="0"/>
        <v>9349648.76985268</v>
      </c>
      <c r="F89" s="71">
        <f t="shared" si="0"/>
        <v>4514721.86393737</v>
      </c>
      <c r="G89" s="73">
        <f t="shared" si="0"/>
        <v>4168638.7773650168</v>
      </c>
      <c r="H89" s="72">
        <f t="shared" si="0"/>
        <v>666288.228550292</v>
      </c>
      <c r="I89" s="8"/>
      <c r="J89" s="8"/>
      <c r="K89" s="8"/>
      <c r="L89" s="8"/>
      <c r="M89" s="8"/>
      <c r="N89" s="8"/>
    </row>
    <row r="90" spans="2:8" ht="12.75">
      <c r="B90" s="8"/>
      <c r="C90" s="8"/>
      <c r="D90" s="8"/>
      <c r="E90" s="8"/>
      <c r="F90" s="8"/>
      <c r="G90" s="8"/>
      <c r="H90" s="8"/>
    </row>
    <row r="91" spans="2:8" ht="12.75">
      <c r="B91" s="8"/>
      <c r="C91" s="8"/>
      <c r="D91" s="8"/>
      <c r="E91" s="8"/>
      <c r="F91" s="8"/>
      <c r="G91" s="8"/>
      <c r="H91" s="8"/>
    </row>
    <row r="94" ht="12.75">
      <c r="B94" s="8"/>
    </row>
    <row r="96" ht="12.75">
      <c r="B96" s="8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Zeros="0" workbookViewId="0" topLeftCell="A61">
      <selection activeCell="B90" sqref="B90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97" t="s">
        <v>125</v>
      </c>
    </row>
    <row r="2" ht="12.75">
      <c r="D2" s="99" t="s">
        <v>124</v>
      </c>
    </row>
    <row r="3" ht="17.25" customHeight="1" thickBot="1"/>
    <row r="4" spans="1:7" ht="15.75">
      <c r="A4" s="100" t="s">
        <v>127</v>
      </c>
      <c r="B4" s="101"/>
      <c r="C4" s="101"/>
      <c r="D4" s="101"/>
      <c r="E4" s="101"/>
      <c r="F4" s="101"/>
      <c r="G4" s="102"/>
    </row>
    <row r="5" spans="1:7" ht="12.75">
      <c r="A5" s="103" t="s">
        <v>0</v>
      </c>
      <c r="B5" s="104"/>
      <c r="C5" s="104"/>
      <c r="D5" s="104"/>
      <c r="E5" s="104"/>
      <c r="F5" s="104"/>
      <c r="G5" s="105"/>
    </row>
    <row r="6" spans="1:7" ht="13.5" thickBot="1">
      <c r="A6" s="106" t="s">
        <v>128</v>
      </c>
      <c r="B6" s="107"/>
      <c r="C6" s="107"/>
      <c r="D6" s="107"/>
      <c r="E6" s="107"/>
      <c r="F6" s="107"/>
      <c r="G6" s="108"/>
    </row>
    <row r="7" spans="1:7" ht="12.75" customHeight="1">
      <c r="A7" s="144" t="s">
        <v>1</v>
      </c>
      <c r="B7" s="147" t="s">
        <v>71</v>
      </c>
      <c r="C7" s="152" t="s">
        <v>72</v>
      </c>
      <c r="D7" s="153"/>
      <c r="E7" s="153"/>
      <c r="F7" s="153"/>
      <c r="G7" s="154"/>
    </row>
    <row r="8" spans="1:7" ht="12.75" customHeight="1">
      <c r="A8" s="145"/>
      <c r="B8" s="148"/>
      <c r="C8" s="133" t="s">
        <v>73</v>
      </c>
      <c r="D8" s="140" t="s">
        <v>74</v>
      </c>
      <c r="E8" s="141"/>
      <c r="F8" s="142" t="s">
        <v>75</v>
      </c>
      <c r="G8" s="143"/>
    </row>
    <row r="9" spans="1:7" ht="12.75" customHeight="1">
      <c r="A9" s="145"/>
      <c r="B9" s="149"/>
      <c r="C9" s="155"/>
      <c r="D9" s="133" t="s">
        <v>76</v>
      </c>
      <c r="E9" s="133" t="s">
        <v>77</v>
      </c>
      <c r="F9" s="135" t="s">
        <v>78</v>
      </c>
      <c r="G9" s="138" t="s">
        <v>79</v>
      </c>
    </row>
    <row r="10" spans="1:7" ht="12.75">
      <c r="A10" s="146"/>
      <c r="B10" s="150"/>
      <c r="C10" s="155"/>
      <c r="D10" s="137"/>
      <c r="E10" s="134"/>
      <c r="F10" s="136"/>
      <c r="G10" s="139"/>
    </row>
    <row r="11" spans="1:7" ht="13.5" thickBot="1">
      <c r="A11" s="146"/>
      <c r="B11" s="151"/>
      <c r="C11" s="155"/>
      <c r="D11" s="137"/>
      <c r="E11" s="134"/>
      <c r="F11" s="137"/>
      <c r="G11" s="139"/>
    </row>
    <row r="12" spans="1:13" ht="12.75">
      <c r="A12" s="96" t="s">
        <v>10</v>
      </c>
      <c r="B12" s="1">
        <v>301</v>
      </c>
      <c r="C12" s="1">
        <v>30545</v>
      </c>
      <c r="D12" s="1">
        <v>1463</v>
      </c>
      <c r="E12" s="1">
        <v>1851</v>
      </c>
      <c r="F12" s="1">
        <v>21910</v>
      </c>
      <c r="G12" s="84">
        <v>5321</v>
      </c>
      <c r="H12" s="8"/>
      <c r="I12" s="8"/>
      <c r="J12" s="8"/>
      <c r="K12" s="8"/>
      <c r="L12" s="8"/>
      <c r="M12" s="8"/>
    </row>
    <row r="13" spans="1:13" ht="12.75">
      <c r="A13" s="64" t="s">
        <v>11</v>
      </c>
      <c r="B13" s="2">
        <v>368</v>
      </c>
      <c r="C13" s="2">
        <v>16571</v>
      </c>
      <c r="D13" s="2">
        <v>615</v>
      </c>
      <c r="E13" s="2">
        <v>1066</v>
      </c>
      <c r="F13" s="2">
        <v>11230</v>
      </c>
      <c r="G13" s="5">
        <v>3660</v>
      </c>
      <c r="H13" s="8"/>
      <c r="I13" s="8"/>
      <c r="J13" s="8"/>
      <c r="K13" s="8"/>
      <c r="L13" s="8"/>
      <c r="M13" s="8"/>
    </row>
    <row r="14" spans="1:13" ht="12.75">
      <c r="A14" s="64" t="s">
        <v>12</v>
      </c>
      <c r="B14" s="2">
        <v>85</v>
      </c>
      <c r="C14" s="2">
        <v>32545</v>
      </c>
      <c r="D14" s="2">
        <v>6886</v>
      </c>
      <c r="E14" s="2">
        <v>1471</v>
      </c>
      <c r="F14" s="2">
        <v>20552</v>
      </c>
      <c r="G14" s="5">
        <v>3636</v>
      </c>
      <c r="H14" s="8"/>
      <c r="I14" s="8"/>
      <c r="J14" s="8"/>
      <c r="K14" s="8"/>
      <c r="L14" s="8"/>
      <c r="M14" s="8"/>
    </row>
    <row r="15" spans="1:13" ht="12.75">
      <c r="A15" s="64" t="s">
        <v>13</v>
      </c>
      <c r="B15" s="2">
        <v>216</v>
      </c>
      <c r="C15" s="2">
        <v>18125</v>
      </c>
      <c r="D15" s="2">
        <v>953</v>
      </c>
      <c r="E15" s="2">
        <v>1289</v>
      </c>
      <c r="F15" s="2">
        <v>11732</v>
      </c>
      <c r="G15" s="5">
        <v>4151</v>
      </c>
      <c r="H15" s="8"/>
      <c r="I15" s="8"/>
      <c r="J15" s="8"/>
      <c r="K15" s="8"/>
      <c r="L15" s="8"/>
      <c r="M15" s="8"/>
    </row>
    <row r="16" spans="1:13" ht="12.75">
      <c r="A16" s="78" t="s">
        <v>14</v>
      </c>
      <c r="B16" s="4">
        <v>970</v>
      </c>
      <c r="C16" s="4">
        <v>97786</v>
      </c>
      <c r="D16" s="4">
        <v>9917</v>
      </c>
      <c r="E16" s="4">
        <v>5677</v>
      </c>
      <c r="F16" s="4">
        <v>65424</v>
      </c>
      <c r="G16" s="65">
        <v>16768</v>
      </c>
      <c r="H16" s="8"/>
      <c r="I16" s="8"/>
      <c r="J16" s="8"/>
      <c r="K16" s="8"/>
      <c r="L16" s="8"/>
      <c r="M16" s="8"/>
    </row>
    <row r="17" spans="1:13" ht="13.5" thickBot="1">
      <c r="A17" s="79"/>
      <c r="B17" s="3"/>
      <c r="C17" s="3"/>
      <c r="D17" s="80"/>
      <c r="E17" s="3"/>
      <c r="F17" s="3"/>
      <c r="G17" s="82"/>
      <c r="H17" s="8"/>
      <c r="I17" s="8"/>
      <c r="J17" s="8"/>
      <c r="K17" s="8"/>
      <c r="L17" s="8"/>
      <c r="M17" s="8"/>
    </row>
    <row r="18" spans="1:13" ht="12.75">
      <c r="A18" s="89" t="s">
        <v>15</v>
      </c>
      <c r="B18" s="90">
        <v>205</v>
      </c>
      <c r="C18" s="90">
        <v>2060</v>
      </c>
      <c r="D18" s="92">
        <v>275</v>
      </c>
      <c r="E18" s="90">
        <v>275</v>
      </c>
      <c r="F18" s="90">
        <v>1007</v>
      </c>
      <c r="G18" s="93">
        <v>503</v>
      </c>
      <c r="H18" s="8"/>
      <c r="I18" s="8"/>
      <c r="J18" s="8"/>
      <c r="K18" s="8"/>
      <c r="L18" s="8"/>
      <c r="M18" s="8"/>
    </row>
    <row r="19" spans="1:13" ht="13.5" thickBot="1">
      <c r="A19" s="79"/>
      <c r="B19" s="3"/>
      <c r="C19" s="3"/>
      <c r="D19" s="80"/>
      <c r="E19" s="3"/>
      <c r="F19" s="3"/>
      <c r="G19" s="82"/>
      <c r="H19" s="8"/>
      <c r="I19" s="8"/>
      <c r="J19" s="8"/>
      <c r="K19" s="8"/>
      <c r="L19" s="8"/>
      <c r="M19" s="8"/>
    </row>
    <row r="20" spans="1:13" ht="12.75">
      <c r="A20" s="89" t="s">
        <v>16</v>
      </c>
      <c r="B20" s="90">
        <v>66</v>
      </c>
      <c r="C20" s="91">
        <v>419</v>
      </c>
      <c r="D20" s="92">
        <v>88</v>
      </c>
      <c r="E20" s="90">
        <v>8</v>
      </c>
      <c r="F20" s="90">
        <v>268</v>
      </c>
      <c r="G20" s="93">
        <v>55</v>
      </c>
      <c r="H20" s="8"/>
      <c r="I20" s="8"/>
      <c r="J20" s="8"/>
      <c r="K20" s="8"/>
      <c r="L20" s="8"/>
      <c r="M20" s="8"/>
    </row>
    <row r="21" spans="1:13" ht="13.5" thickBot="1">
      <c r="A21" s="79"/>
      <c r="B21" s="3"/>
      <c r="C21" s="3"/>
      <c r="D21" s="3"/>
      <c r="E21" s="3"/>
      <c r="F21" s="3"/>
      <c r="G21" s="82"/>
      <c r="H21" s="8"/>
      <c r="I21" s="8"/>
      <c r="J21" s="8"/>
      <c r="K21" s="8"/>
      <c r="L21" s="8"/>
      <c r="M21" s="8"/>
    </row>
    <row r="22" spans="1:13" ht="12.75">
      <c r="A22" s="63" t="s">
        <v>17</v>
      </c>
      <c r="B22" s="2">
        <v>51</v>
      </c>
      <c r="C22" s="2">
        <v>2042</v>
      </c>
      <c r="D22" s="2">
        <v>0</v>
      </c>
      <c r="E22" s="2">
        <v>106</v>
      </c>
      <c r="F22" s="2">
        <v>0</v>
      </c>
      <c r="G22" s="5">
        <v>1936</v>
      </c>
      <c r="H22" s="8"/>
      <c r="I22" s="8"/>
      <c r="J22" s="8"/>
      <c r="K22" s="8"/>
      <c r="L22" s="8"/>
      <c r="M22" s="8"/>
    </row>
    <row r="23" spans="1:13" ht="12.75">
      <c r="A23" s="63" t="s">
        <v>18</v>
      </c>
      <c r="B23" s="2">
        <v>18</v>
      </c>
      <c r="C23" s="2">
        <v>1273</v>
      </c>
      <c r="D23" s="95">
        <v>0</v>
      </c>
      <c r="E23" s="2">
        <v>144</v>
      </c>
      <c r="F23" s="2">
        <v>0</v>
      </c>
      <c r="G23" s="5">
        <v>1129</v>
      </c>
      <c r="H23" s="8"/>
      <c r="I23" s="8"/>
      <c r="J23" s="8"/>
      <c r="K23" s="8"/>
      <c r="L23" s="8"/>
      <c r="M23" s="8"/>
    </row>
    <row r="24" spans="1:13" ht="12.75">
      <c r="A24" s="64" t="s">
        <v>19</v>
      </c>
      <c r="B24" s="2">
        <v>28</v>
      </c>
      <c r="C24" s="2">
        <v>1465</v>
      </c>
      <c r="D24" s="95">
        <v>0</v>
      </c>
      <c r="E24" s="2">
        <v>224</v>
      </c>
      <c r="F24" s="2">
        <v>0</v>
      </c>
      <c r="G24" s="5">
        <v>1241</v>
      </c>
      <c r="H24" s="8"/>
      <c r="I24" s="8"/>
      <c r="J24" s="8"/>
      <c r="K24" s="8"/>
      <c r="L24" s="8"/>
      <c r="M24" s="8"/>
    </row>
    <row r="25" spans="1:13" ht="12.75">
      <c r="A25" s="78" t="s">
        <v>20</v>
      </c>
      <c r="B25" s="4">
        <v>97</v>
      </c>
      <c r="C25" s="4">
        <v>4780</v>
      </c>
      <c r="D25" s="4">
        <v>0</v>
      </c>
      <c r="E25" s="4">
        <v>474</v>
      </c>
      <c r="F25" s="4">
        <v>0</v>
      </c>
      <c r="G25" s="65">
        <v>4306</v>
      </c>
      <c r="H25" s="8"/>
      <c r="I25" s="8"/>
      <c r="J25" s="8"/>
      <c r="K25" s="8"/>
      <c r="L25" s="8"/>
      <c r="M25" s="8"/>
    </row>
    <row r="26" spans="1:13" ht="13.5" thickBot="1">
      <c r="A26" s="79"/>
      <c r="B26" s="3"/>
      <c r="C26" s="3"/>
      <c r="D26" s="80"/>
      <c r="E26" s="3"/>
      <c r="F26" s="3"/>
      <c r="G26" s="82"/>
      <c r="H26" s="8"/>
      <c r="I26" s="8"/>
      <c r="J26" s="8"/>
      <c r="K26" s="8"/>
      <c r="L26" s="8"/>
      <c r="M26" s="8"/>
    </row>
    <row r="27" spans="1:13" ht="12.75">
      <c r="A27" s="78" t="s">
        <v>21</v>
      </c>
      <c r="B27" s="4">
        <v>628.11</v>
      </c>
      <c r="C27" s="4">
        <v>65276.93</v>
      </c>
      <c r="D27" s="83">
        <v>10502.41</v>
      </c>
      <c r="E27" s="4">
        <v>4820.52</v>
      </c>
      <c r="F27" s="4">
        <v>39993.55</v>
      </c>
      <c r="G27" s="65">
        <v>9960.43</v>
      </c>
      <c r="H27" s="8"/>
      <c r="I27" s="8"/>
      <c r="J27" s="8"/>
      <c r="K27" s="8"/>
      <c r="L27" s="8"/>
      <c r="M27" s="8"/>
    </row>
    <row r="28" spans="1:13" ht="13.5" thickBot="1">
      <c r="A28" s="79"/>
      <c r="B28" s="3"/>
      <c r="C28" s="3"/>
      <c r="D28" s="80"/>
      <c r="E28" s="3"/>
      <c r="F28" s="3"/>
      <c r="G28" s="82"/>
      <c r="H28" s="8"/>
      <c r="I28" s="8"/>
      <c r="J28" s="8"/>
      <c r="K28" s="8"/>
      <c r="L28" s="8"/>
      <c r="M28" s="8"/>
    </row>
    <row r="29" spans="1:13" ht="12.75">
      <c r="A29" s="78" t="s">
        <v>22</v>
      </c>
      <c r="B29" s="4">
        <v>88.67</v>
      </c>
      <c r="C29" s="4">
        <v>5786.11</v>
      </c>
      <c r="D29" s="83">
        <v>287.03</v>
      </c>
      <c r="E29" s="4">
        <v>391.83</v>
      </c>
      <c r="F29" s="4">
        <v>2445.92</v>
      </c>
      <c r="G29" s="65">
        <v>2661.35</v>
      </c>
      <c r="H29" s="8"/>
      <c r="I29" s="8"/>
      <c r="J29" s="8"/>
      <c r="K29" s="8"/>
      <c r="L29" s="8"/>
      <c r="M29" s="8"/>
    </row>
    <row r="30" spans="1:13" ht="13.5" thickBot="1">
      <c r="A30" s="79"/>
      <c r="B30" s="3"/>
      <c r="C30" s="3"/>
      <c r="D30" s="80"/>
      <c r="E30" s="3"/>
      <c r="F30" s="3"/>
      <c r="G30" s="82"/>
      <c r="H30" s="8"/>
      <c r="I30" s="8"/>
      <c r="J30" s="8"/>
      <c r="K30" s="8"/>
      <c r="L30" s="8"/>
      <c r="M30" s="8"/>
    </row>
    <row r="31" spans="1:13" ht="12.75">
      <c r="A31" s="64" t="s">
        <v>23</v>
      </c>
      <c r="B31" s="2">
        <v>1230.3</v>
      </c>
      <c r="C31" s="2">
        <v>159592.13</v>
      </c>
      <c r="D31" s="2">
        <v>13307.51</v>
      </c>
      <c r="E31" s="2">
        <v>16601.25</v>
      </c>
      <c r="F31" s="2">
        <v>102558.01</v>
      </c>
      <c r="G31" s="84">
        <v>27125.4</v>
      </c>
      <c r="H31" s="8"/>
      <c r="I31" s="8"/>
      <c r="J31" s="8"/>
      <c r="K31" s="8"/>
      <c r="L31" s="8"/>
      <c r="M31" s="8"/>
    </row>
    <row r="32" spans="1:13" ht="12.75">
      <c r="A32" s="64" t="s">
        <v>24</v>
      </c>
      <c r="B32" s="2">
        <v>798.22</v>
      </c>
      <c r="C32" s="2">
        <v>74334.34</v>
      </c>
      <c r="D32" s="2">
        <v>4939.61</v>
      </c>
      <c r="E32" s="2">
        <v>6749.77</v>
      </c>
      <c r="F32" s="2">
        <v>47500.48</v>
      </c>
      <c r="G32" s="5">
        <v>15144.47</v>
      </c>
      <c r="H32" s="8"/>
      <c r="I32" s="8"/>
      <c r="J32" s="8"/>
      <c r="K32" s="8"/>
      <c r="L32" s="8"/>
      <c r="M32" s="8"/>
    </row>
    <row r="33" spans="1:13" ht="12.75">
      <c r="A33" s="64" t="s">
        <v>25</v>
      </c>
      <c r="B33" s="2">
        <v>1273.04</v>
      </c>
      <c r="C33" s="2">
        <v>205376.24</v>
      </c>
      <c r="D33" s="2">
        <v>15763.49</v>
      </c>
      <c r="E33" s="2">
        <v>22299.6</v>
      </c>
      <c r="F33" s="2">
        <v>131239.85</v>
      </c>
      <c r="G33" s="5">
        <v>36073.3</v>
      </c>
      <c r="H33" s="8"/>
      <c r="I33" s="8"/>
      <c r="J33" s="8"/>
      <c r="K33" s="8"/>
      <c r="L33" s="8"/>
      <c r="M33" s="8"/>
    </row>
    <row r="34" spans="1:13" ht="12.75">
      <c r="A34" s="78" t="s">
        <v>26</v>
      </c>
      <c r="B34" s="4">
        <v>3301.56</v>
      </c>
      <c r="C34" s="4">
        <v>439302.71</v>
      </c>
      <c r="D34" s="4">
        <v>34010.61</v>
      </c>
      <c r="E34" s="4">
        <v>45650.62</v>
      </c>
      <c r="F34" s="4">
        <v>281298.34</v>
      </c>
      <c r="G34" s="65">
        <v>78343.17</v>
      </c>
      <c r="H34" s="8"/>
      <c r="I34" s="8"/>
      <c r="J34" s="8"/>
      <c r="K34" s="8"/>
      <c r="L34" s="8"/>
      <c r="M34" s="8"/>
    </row>
    <row r="35" spans="1:13" ht="13.5" thickBot="1">
      <c r="A35" s="79"/>
      <c r="B35" s="3"/>
      <c r="C35" s="3"/>
      <c r="D35" s="3"/>
      <c r="E35" s="3"/>
      <c r="F35" s="3"/>
      <c r="G35" s="82"/>
      <c r="H35" s="8"/>
      <c r="I35" s="8"/>
      <c r="J35" s="8"/>
      <c r="K35" s="8"/>
      <c r="L35" s="8"/>
      <c r="M35" s="8"/>
    </row>
    <row r="36" spans="1:13" ht="12.75">
      <c r="A36" s="64" t="s">
        <v>27</v>
      </c>
      <c r="B36" s="2">
        <v>1533.08</v>
      </c>
      <c r="C36" s="2">
        <v>182208.27</v>
      </c>
      <c r="D36" s="2">
        <v>14652.76</v>
      </c>
      <c r="E36" s="2">
        <v>13364.21</v>
      </c>
      <c r="F36" s="2">
        <v>121015.09</v>
      </c>
      <c r="G36" s="5">
        <v>33176.25</v>
      </c>
      <c r="H36" s="8"/>
      <c r="I36" s="8"/>
      <c r="J36" s="8"/>
      <c r="K36" s="8"/>
      <c r="L36" s="8"/>
      <c r="M36" s="8"/>
    </row>
    <row r="37" spans="1:13" ht="12.75">
      <c r="A37" s="64" t="s">
        <v>28</v>
      </c>
      <c r="B37" s="2">
        <v>600.13</v>
      </c>
      <c r="C37" s="2">
        <v>68592.17</v>
      </c>
      <c r="D37" s="2">
        <v>6551.83</v>
      </c>
      <c r="E37" s="2">
        <v>6564.6</v>
      </c>
      <c r="F37" s="2">
        <v>39832.1</v>
      </c>
      <c r="G37" s="5">
        <v>15643.57</v>
      </c>
      <c r="H37" s="8"/>
      <c r="I37" s="8"/>
      <c r="J37" s="8"/>
      <c r="K37" s="8"/>
      <c r="L37" s="8"/>
      <c r="M37" s="8"/>
    </row>
    <row r="38" spans="1:13" ht="12.75">
      <c r="A38" s="64" t="s">
        <v>29</v>
      </c>
      <c r="B38" s="2">
        <v>1864.31</v>
      </c>
      <c r="C38" s="2">
        <v>286465.74</v>
      </c>
      <c r="D38" s="2">
        <v>34099.26</v>
      </c>
      <c r="E38" s="2">
        <v>34140.46</v>
      </c>
      <c r="F38" s="2">
        <v>164166.24</v>
      </c>
      <c r="G38" s="5">
        <v>54059.66</v>
      </c>
      <c r="H38" s="8"/>
      <c r="I38" s="8"/>
      <c r="J38" s="8"/>
      <c r="K38" s="8"/>
      <c r="L38" s="8"/>
      <c r="M38" s="8"/>
    </row>
    <row r="39" spans="1:13" ht="12.75">
      <c r="A39" s="64" t="s">
        <v>30</v>
      </c>
      <c r="B39" s="2">
        <v>332.93</v>
      </c>
      <c r="C39" s="2">
        <v>59693.18</v>
      </c>
      <c r="D39" s="2">
        <v>11310.63</v>
      </c>
      <c r="E39" s="2">
        <v>5514.15</v>
      </c>
      <c r="F39" s="2">
        <v>32921.99</v>
      </c>
      <c r="G39" s="5">
        <v>9946.42</v>
      </c>
      <c r="H39" s="8"/>
      <c r="I39" s="8"/>
      <c r="J39" s="8"/>
      <c r="K39" s="8"/>
      <c r="L39" s="8"/>
      <c r="M39" s="8"/>
    </row>
    <row r="40" spans="1:13" ht="12.75">
      <c r="A40" s="78" t="s">
        <v>31</v>
      </c>
      <c r="B40" s="4">
        <v>4330.45</v>
      </c>
      <c r="C40" s="4">
        <v>596959.36</v>
      </c>
      <c r="D40" s="4">
        <v>66614.48</v>
      </c>
      <c r="E40" s="4">
        <v>59583.42</v>
      </c>
      <c r="F40" s="4">
        <v>357935.42</v>
      </c>
      <c r="G40" s="65">
        <v>112825.9</v>
      </c>
      <c r="H40" s="8"/>
      <c r="I40" s="8"/>
      <c r="J40" s="8"/>
      <c r="K40" s="8"/>
      <c r="L40" s="8"/>
      <c r="M40" s="8"/>
    </row>
    <row r="41" spans="1:13" ht="13.5" thickBot="1">
      <c r="A41" s="79"/>
      <c r="B41" s="3"/>
      <c r="C41" s="3"/>
      <c r="D41" s="3"/>
      <c r="E41" s="3"/>
      <c r="F41" s="3"/>
      <c r="G41" s="82"/>
      <c r="H41" s="8"/>
      <c r="I41" s="8"/>
      <c r="J41" s="8"/>
      <c r="K41" s="8"/>
      <c r="L41" s="8"/>
      <c r="M41" s="8"/>
    </row>
    <row r="42" spans="1:13" ht="12.75">
      <c r="A42" s="78" t="s">
        <v>32</v>
      </c>
      <c r="B42" s="4">
        <v>1358.63</v>
      </c>
      <c r="C42" s="4">
        <v>16787.59</v>
      </c>
      <c r="D42" s="4">
        <v>1476.43</v>
      </c>
      <c r="E42" s="4">
        <v>838.46</v>
      </c>
      <c r="F42" s="4">
        <v>10364.51</v>
      </c>
      <c r="G42" s="65">
        <v>4108.22</v>
      </c>
      <c r="H42" s="8"/>
      <c r="I42" s="8"/>
      <c r="J42" s="8"/>
      <c r="K42" s="8"/>
      <c r="L42" s="8"/>
      <c r="M42" s="8"/>
    </row>
    <row r="43" spans="1:13" ht="13.5" thickBot="1">
      <c r="A43" s="79"/>
      <c r="B43" s="3"/>
      <c r="C43" s="3"/>
      <c r="D43" s="3"/>
      <c r="E43" s="3"/>
      <c r="F43" s="3"/>
      <c r="G43" s="82"/>
      <c r="H43" s="8"/>
      <c r="I43" s="8"/>
      <c r="J43" s="8"/>
      <c r="K43" s="8"/>
      <c r="L43" s="8"/>
      <c r="M43" s="8"/>
    </row>
    <row r="44" spans="1:15" ht="12.75">
      <c r="A44" s="63" t="s">
        <v>33</v>
      </c>
      <c r="B44" s="2">
        <v>483.92</v>
      </c>
      <c r="C44" s="2">
        <v>16132.93</v>
      </c>
      <c r="D44" s="2">
        <v>1657.67</v>
      </c>
      <c r="E44" s="2">
        <v>1398.73</v>
      </c>
      <c r="F44" s="2">
        <v>10171.29</v>
      </c>
      <c r="G44" s="5">
        <v>2905.23</v>
      </c>
      <c r="H44" s="8"/>
      <c r="I44" s="8"/>
      <c r="J44" s="10"/>
      <c r="K44" s="10"/>
      <c r="L44" s="10"/>
      <c r="M44" s="10"/>
      <c r="N44" s="9"/>
      <c r="O44" s="9"/>
    </row>
    <row r="45" spans="1:13" ht="12.75">
      <c r="A45" s="63" t="s">
        <v>34</v>
      </c>
      <c r="B45" s="2">
        <v>320.99</v>
      </c>
      <c r="C45" s="2">
        <v>38591.83</v>
      </c>
      <c r="D45" s="2">
        <v>5104.59</v>
      </c>
      <c r="E45" s="2">
        <v>3584.21</v>
      </c>
      <c r="F45" s="2">
        <v>21659.54</v>
      </c>
      <c r="G45" s="5">
        <v>8243.5</v>
      </c>
      <c r="H45" s="8"/>
      <c r="I45" s="8"/>
      <c r="J45" s="8"/>
      <c r="K45" s="8"/>
      <c r="L45" s="8"/>
      <c r="M45" s="8"/>
    </row>
    <row r="46" spans="1:13" ht="12.75">
      <c r="A46" s="63" t="s">
        <v>35</v>
      </c>
      <c r="B46" s="2">
        <v>149.81</v>
      </c>
      <c r="C46" s="2">
        <v>7684.34</v>
      </c>
      <c r="D46" s="2">
        <v>817.01</v>
      </c>
      <c r="E46" s="2">
        <v>673.32</v>
      </c>
      <c r="F46" s="2">
        <v>4827.52</v>
      </c>
      <c r="G46" s="5">
        <v>1366.48</v>
      </c>
      <c r="H46" s="8"/>
      <c r="I46" s="8"/>
      <c r="J46" s="8"/>
      <c r="K46" s="8"/>
      <c r="L46" s="8"/>
      <c r="M46" s="8"/>
    </row>
    <row r="47" spans="1:13" ht="12.75">
      <c r="A47" s="64" t="s">
        <v>36</v>
      </c>
      <c r="B47" s="2">
        <v>108.46</v>
      </c>
      <c r="C47" s="2">
        <v>13170.67</v>
      </c>
      <c r="D47" s="2">
        <v>1183.09</v>
      </c>
      <c r="E47" s="2">
        <v>329.87</v>
      </c>
      <c r="F47" s="2">
        <v>9445.35</v>
      </c>
      <c r="G47" s="5">
        <v>2212.37</v>
      </c>
      <c r="H47" s="8"/>
      <c r="I47" s="8"/>
      <c r="J47" s="8"/>
      <c r="K47" s="8"/>
      <c r="L47" s="8"/>
      <c r="M47" s="8"/>
    </row>
    <row r="48" spans="1:15" ht="12.75">
      <c r="A48" s="64" t="s">
        <v>37</v>
      </c>
      <c r="B48" s="2">
        <v>3225.65</v>
      </c>
      <c r="C48" s="2">
        <v>65992.77</v>
      </c>
      <c r="D48" s="2">
        <v>5663.93</v>
      </c>
      <c r="E48" s="2">
        <v>7955.2</v>
      </c>
      <c r="F48" s="2">
        <v>38395.18</v>
      </c>
      <c r="G48" s="5">
        <v>13978.49</v>
      </c>
      <c r="H48" s="8"/>
      <c r="I48" s="8"/>
      <c r="J48" s="10"/>
      <c r="K48" s="10"/>
      <c r="L48" s="10"/>
      <c r="M48" s="10"/>
      <c r="N48" s="9"/>
      <c r="O48" s="9"/>
    </row>
    <row r="49" spans="1:13" ht="12.75">
      <c r="A49" s="64" t="s">
        <v>38</v>
      </c>
      <c r="B49" s="2">
        <v>1737.22</v>
      </c>
      <c r="C49" s="2">
        <v>141539.74</v>
      </c>
      <c r="D49" s="2">
        <v>13989.3</v>
      </c>
      <c r="E49" s="2">
        <v>15872.13</v>
      </c>
      <c r="F49" s="2">
        <v>94306.64</v>
      </c>
      <c r="G49" s="5">
        <v>17371.66</v>
      </c>
      <c r="H49" s="8"/>
      <c r="I49" s="8"/>
      <c r="J49" s="8"/>
      <c r="K49" s="8"/>
      <c r="L49" s="8"/>
      <c r="M49" s="8"/>
    </row>
    <row r="50" spans="1:13" ht="12.75">
      <c r="A50" s="64" t="s">
        <v>39</v>
      </c>
      <c r="B50" s="2">
        <v>191.46</v>
      </c>
      <c r="C50" s="2">
        <v>37971.29</v>
      </c>
      <c r="D50" s="2">
        <v>3309.32</v>
      </c>
      <c r="E50" s="2">
        <v>3392.25</v>
      </c>
      <c r="F50" s="2">
        <v>19359.21</v>
      </c>
      <c r="G50" s="5">
        <v>11910.5</v>
      </c>
      <c r="H50" s="8"/>
      <c r="I50" s="8"/>
      <c r="J50" s="8"/>
      <c r="K50" s="8"/>
      <c r="L50" s="8"/>
      <c r="M50" s="8"/>
    </row>
    <row r="51" spans="1:13" ht="12.75">
      <c r="A51" s="64" t="s">
        <v>40</v>
      </c>
      <c r="B51" s="2">
        <v>599.03</v>
      </c>
      <c r="C51" s="2">
        <v>40728.14</v>
      </c>
      <c r="D51" s="2">
        <v>5112</v>
      </c>
      <c r="E51" s="2">
        <v>4337.88</v>
      </c>
      <c r="F51" s="2">
        <v>23274.13</v>
      </c>
      <c r="G51" s="5">
        <v>8004.12</v>
      </c>
      <c r="H51" s="8"/>
      <c r="I51" s="8"/>
      <c r="J51" s="8"/>
      <c r="K51" s="8"/>
      <c r="L51" s="8"/>
      <c r="M51" s="8"/>
    </row>
    <row r="52" spans="1:13" ht="12.75">
      <c r="A52" s="64" t="s">
        <v>41</v>
      </c>
      <c r="B52" s="2">
        <v>942.41</v>
      </c>
      <c r="C52" s="2">
        <v>35012.78</v>
      </c>
      <c r="D52" s="2">
        <v>3040.34</v>
      </c>
      <c r="E52" s="2">
        <v>2259.31</v>
      </c>
      <c r="F52" s="2">
        <v>22570.54</v>
      </c>
      <c r="G52" s="5">
        <v>7142.6</v>
      </c>
      <c r="H52" s="8"/>
      <c r="I52" s="8"/>
      <c r="J52" s="8"/>
      <c r="K52" s="8"/>
      <c r="L52" s="8"/>
      <c r="M52" s="8"/>
    </row>
    <row r="53" spans="1:13" ht="12.75">
      <c r="A53" s="88" t="s">
        <v>42</v>
      </c>
      <c r="B53" s="4">
        <v>7758.95</v>
      </c>
      <c r="C53" s="4">
        <v>396824.49</v>
      </c>
      <c r="D53" s="4">
        <v>39877.25</v>
      </c>
      <c r="E53" s="4">
        <v>39802.9</v>
      </c>
      <c r="F53" s="4">
        <v>244009.4</v>
      </c>
      <c r="G53" s="65">
        <v>73134.95</v>
      </c>
      <c r="H53" s="8"/>
      <c r="I53" s="8"/>
      <c r="J53" s="8"/>
      <c r="K53" s="8"/>
      <c r="L53" s="8"/>
      <c r="M53" s="8"/>
    </row>
    <row r="54" spans="1:13" ht="13.5" thickBot="1">
      <c r="A54" s="85"/>
      <c r="B54" s="3"/>
      <c r="C54" s="3"/>
      <c r="D54" s="3"/>
      <c r="E54" s="3"/>
      <c r="F54" s="3"/>
      <c r="G54" s="82"/>
      <c r="H54" s="8"/>
      <c r="I54" s="8"/>
      <c r="J54" s="8"/>
      <c r="K54" s="8"/>
      <c r="L54" s="8"/>
      <c r="M54" s="8"/>
    </row>
    <row r="55" spans="1:13" ht="12.75">
      <c r="A55" s="78" t="s">
        <v>43</v>
      </c>
      <c r="B55" s="4">
        <v>125.1642249660018</v>
      </c>
      <c r="C55" s="4">
        <v>3377.5165126244574</v>
      </c>
      <c r="D55" s="4">
        <v>273.84898711327924</v>
      </c>
      <c r="E55" s="4">
        <v>166.65792430499224</v>
      </c>
      <c r="F55" s="4">
        <v>2329.66922811072</v>
      </c>
      <c r="G55" s="65">
        <v>607.3403730954664</v>
      </c>
      <c r="H55" s="8"/>
      <c r="I55" s="8"/>
      <c r="J55" s="8"/>
      <c r="K55" s="8"/>
      <c r="L55" s="8"/>
      <c r="M55" s="8"/>
    </row>
    <row r="56" spans="1:13" ht="13.5" thickBot="1">
      <c r="A56" s="79"/>
      <c r="B56" s="3"/>
      <c r="C56" s="3"/>
      <c r="D56" s="3"/>
      <c r="E56" s="3"/>
      <c r="F56" s="3"/>
      <c r="G56" s="82"/>
      <c r="H56" s="8"/>
      <c r="I56" s="8"/>
      <c r="J56" s="8"/>
      <c r="K56" s="8"/>
      <c r="L56" s="8"/>
      <c r="M56" s="8"/>
    </row>
    <row r="57" spans="1:13" ht="12.75">
      <c r="A57" s="64" t="s">
        <v>44</v>
      </c>
      <c r="B57" s="2">
        <v>272</v>
      </c>
      <c r="C57" s="2">
        <v>21214</v>
      </c>
      <c r="D57" s="2">
        <v>3824</v>
      </c>
      <c r="E57" s="2">
        <v>4207</v>
      </c>
      <c r="F57" s="2">
        <v>6538</v>
      </c>
      <c r="G57" s="5">
        <v>6645</v>
      </c>
      <c r="H57" s="8"/>
      <c r="I57" s="8"/>
      <c r="J57" s="8"/>
      <c r="K57" s="8"/>
      <c r="L57" s="8"/>
      <c r="M57" s="8"/>
    </row>
    <row r="58" spans="1:13" ht="12.75">
      <c r="A58" s="63" t="s">
        <v>45</v>
      </c>
      <c r="B58" s="2">
        <v>408.15</v>
      </c>
      <c r="C58" s="2">
        <v>13148.63</v>
      </c>
      <c r="D58" s="2">
        <v>693.4</v>
      </c>
      <c r="E58" s="2">
        <v>1251.33</v>
      </c>
      <c r="F58" s="2">
        <v>4821.25</v>
      </c>
      <c r="G58" s="5">
        <v>6382.67</v>
      </c>
      <c r="H58" s="8"/>
      <c r="I58" s="8"/>
      <c r="J58" s="8"/>
      <c r="K58" s="8"/>
      <c r="L58" s="8"/>
      <c r="M58" s="8"/>
    </row>
    <row r="59" spans="1:13" ht="12.75">
      <c r="A59" s="64" t="s">
        <v>46</v>
      </c>
      <c r="B59" s="2">
        <v>322</v>
      </c>
      <c r="C59" s="2">
        <v>22311</v>
      </c>
      <c r="D59" s="2">
        <v>2278</v>
      </c>
      <c r="E59" s="2">
        <v>2219</v>
      </c>
      <c r="F59" s="2">
        <v>12580</v>
      </c>
      <c r="G59" s="5">
        <v>5234</v>
      </c>
      <c r="H59" s="8"/>
      <c r="I59" s="8"/>
      <c r="J59" s="8"/>
      <c r="K59" s="8"/>
      <c r="L59" s="8"/>
      <c r="M59" s="8"/>
    </row>
    <row r="60" spans="1:13" ht="12.75">
      <c r="A60" s="64" t="s">
        <v>47</v>
      </c>
      <c r="B60" s="2">
        <v>15</v>
      </c>
      <c r="C60" s="2">
        <v>1397</v>
      </c>
      <c r="D60" s="2">
        <v>55</v>
      </c>
      <c r="E60" s="2">
        <v>72</v>
      </c>
      <c r="F60" s="2">
        <v>1052</v>
      </c>
      <c r="G60" s="5">
        <v>218</v>
      </c>
      <c r="H60" s="8"/>
      <c r="I60" s="8"/>
      <c r="J60" s="8"/>
      <c r="K60" s="8"/>
      <c r="L60" s="8"/>
      <c r="M60" s="8"/>
    </row>
    <row r="61" spans="1:13" ht="12.75">
      <c r="A61" s="64" t="s">
        <v>48</v>
      </c>
      <c r="B61" s="2">
        <v>1717.63</v>
      </c>
      <c r="C61" s="2">
        <v>185466.31</v>
      </c>
      <c r="D61" s="2">
        <v>16094.35</v>
      </c>
      <c r="E61" s="2">
        <v>7765.64</v>
      </c>
      <c r="F61" s="2">
        <v>135438.43</v>
      </c>
      <c r="G61" s="5">
        <v>26167.92</v>
      </c>
      <c r="H61" s="8"/>
      <c r="I61" s="8"/>
      <c r="J61" s="8"/>
      <c r="K61" s="8"/>
      <c r="L61" s="8"/>
      <c r="M61" s="8"/>
    </row>
    <row r="62" spans="1:13" ht="12.75">
      <c r="A62" s="78" t="s">
        <v>49</v>
      </c>
      <c r="B62" s="4">
        <v>2734.78</v>
      </c>
      <c r="C62" s="4">
        <v>243536.94</v>
      </c>
      <c r="D62" s="4">
        <v>22944.75</v>
      </c>
      <c r="E62" s="4">
        <v>15514.97</v>
      </c>
      <c r="F62" s="4">
        <v>160429.68</v>
      </c>
      <c r="G62" s="65">
        <v>44647.59</v>
      </c>
      <c r="H62" s="8"/>
      <c r="I62" s="8"/>
      <c r="J62" s="8"/>
      <c r="K62" s="8"/>
      <c r="L62" s="8"/>
      <c r="M62" s="8"/>
    </row>
    <row r="63" spans="1:13" ht="13.5" thickBot="1">
      <c r="A63" s="79"/>
      <c r="B63" s="3"/>
      <c r="C63" s="3"/>
      <c r="D63" s="3"/>
      <c r="E63" s="3"/>
      <c r="F63" s="3"/>
      <c r="G63" s="82"/>
      <c r="H63" s="8"/>
      <c r="I63" s="8"/>
      <c r="J63" s="8"/>
      <c r="K63" s="8"/>
      <c r="L63" s="8"/>
      <c r="M63" s="8"/>
    </row>
    <row r="64" spans="1:13" ht="12.75">
      <c r="A64" s="64" t="s">
        <v>50</v>
      </c>
      <c r="B64" s="2">
        <v>133.59</v>
      </c>
      <c r="C64" s="2">
        <v>9672.97</v>
      </c>
      <c r="D64" s="2">
        <v>893.93</v>
      </c>
      <c r="E64" s="2">
        <v>697.33</v>
      </c>
      <c r="F64" s="2">
        <v>6246.02</v>
      </c>
      <c r="G64" s="5">
        <v>1835.67</v>
      </c>
      <c r="H64" s="8"/>
      <c r="I64" s="8"/>
      <c r="J64" s="8"/>
      <c r="K64" s="8"/>
      <c r="L64" s="8"/>
      <c r="M64" s="8"/>
    </row>
    <row r="65" spans="1:13" ht="12.75">
      <c r="A65" s="63" t="s">
        <v>51</v>
      </c>
      <c r="B65" s="2">
        <v>601.53</v>
      </c>
      <c r="C65" s="2">
        <v>45379.31</v>
      </c>
      <c r="D65" s="2">
        <v>4942.35</v>
      </c>
      <c r="E65" s="2">
        <v>4529.75</v>
      </c>
      <c r="F65" s="2">
        <v>22575.13</v>
      </c>
      <c r="G65" s="5">
        <v>13332.02</v>
      </c>
      <c r="H65" s="8"/>
      <c r="I65" s="8"/>
      <c r="J65" s="8"/>
      <c r="K65" s="8"/>
      <c r="L65" s="8"/>
      <c r="M65" s="8"/>
    </row>
    <row r="66" spans="1:13" ht="12.75">
      <c r="A66" s="64" t="s">
        <v>52</v>
      </c>
      <c r="B66" s="2">
        <v>347.14</v>
      </c>
      <c r="C66" s="6">
        <v>34794.72</v>
      </c>
      <c r="D66" s="2">
        <v>2924.31</v>
      </c>
      <c r="E66" s="2">
        <v>3955.89</v>
      </c>
      <c r="F66" s="2">
        <v>22091.69</v>
      </c>
      <c r="G66" s="5">
        <v>5822.79</v>
      </c>
      <c r="H66" s="8"/>
      <c r="I66" s="8"/>
      <c r="J66" s="8"/>
      <c r="K66" s="8"/>
      <c r="L66" s="8"/>
      <c r="M66" s="8"/>
    </row>
    <row r="67" spans="1:13" ht="12.75">
      <c r="A67" s="78" t="s">
        <v>53</v>
      </c>
      <c r="B67" s="4">
        <v>1082.26</v>
      </c>
      <c r="C67" s="4">
        <v>89847</v>
      </c>
      <c r="D67" s="4">
        <v>8760.59</v>
      </c>
      <c r="E67" s="4">
        <v>9182.97</v>
      </c>
      <c r="F67" s="4">
        <v>50912.84</v>
      </c>
      <c r="G67" s="65">
        <v>20990.48</v>
      </c>
      <c r="H67" s="8"/>
      <c r="I67" s="8"/>
      <c r="J67" s="8"/>
      <c r="K67" s="8"/>
      <c r="L67" s="8"/>
      <c r="M67" s="8"/>
    </row>
    <row r="68" spans="1:13" ht="13.5" thickBot="1">
      <c r="A68" s="79"/>
      <c r="B68" s="3"/>
      <c r="C68" s="3"/>
      <c r="D68" s="3"/>
      <c r="E68" s="3"/>
      <c r="F68" s="3"/>
      <c r="G68" s="82"/>
      <c r="H68" s="8"/>
      <c r="I68" s="8"/>
      <c r="J68" s="8"/>
      <c r="K68" s="8"/>
      <c r="L68" s="8"/>
      <c r="M68" s="8"/>
    </row>
    <row r="69" spans="1:13" ht="12.75">
      <c r="A69" s="78" t="s">
        <v>54</v>
      </c>
      <c r="B69" s="4">
        <v>1818.06</v>
      </c>
      <c r="C69" s="4">
        <v>173090.75</v>
      </c>
      <c r="D69" s="4">
        <v>13750.82</v>
      </c>
      <c r="E69" s="4">
        <v>22534.67</v>
      </c>
      <c r="F69" s="4">
        <v>104668.23</v>
      </c>
      <c r="G69" s="65">
        <v>32137.02</v>
      </c>
      <c r="H69" s="8"/>
      <c r="I69" s="8"/>
      <c r="J69" s="8"/>
      <c r="K69" s="8"/>
      <c r="L69" s="8"/>
      <c r="M69" s="8"/>
    </row>
    <row r="70" spans="1:13" ht="13.5" thickBot="1">
      <c r="A70" s="79"/>
      <c r="B70" s="3"/>
      <c r="C70" s="3"/>
      <c r="D70" s="3"/>
      <c r="E70" s="3"/>
      <c r="F70" s="3"/>
      <c r="G70" s="82"/>
      <c r="H70" s="8"/>
      <c r="I70" s="8"/>
      <c r="J70" s="8"/>
      <c r="K70" s="8"/>
      <c r="L70" s="8"/>
      <c r="M70" s="8"/>
    </row>
    <row r="71" spans="1:13" ht="12.75">
      <c r="A71" s="64" t="s">
        <v>55</v>
      </c>
      <c r="B71" s="2">
        <v>10188</v>
      </c>
      <c r="C71" s="2">
        <v>138425</v>
      </c>
      <c r="D71" s="2">
        <v>14148</v>
      </c>
      <c r="E71" s="2">
        <v>2042</v>
      </c>
      <c r="F71" s="2">
        <v>34443</v>
      </c>
      <c r="G71" s="5">
        <v>87792</v>
      </c>
      <c r="H71" s="8"/>
      <c r="I71" s="8"/>
      <c r="J71" s="8"/>
      <c r="K71" s="8"/>
      <c r="L71" s="8"/>
      <c r="M71" s="8"/>
    </row>
    <row r="72" spans="1:13" ht="12.75">
      <c r="A72" s="64" t="s">
        <v>56</v>
      </c>
      <c r="B72" s="2">
        <v>1595</v>
      </c>
      <c r="C72" s="2">
        <v>16015</v>
      </c>
      <c r="D72" s="2">
        <v>1391</v>
      </c>
      <c r="E72" s="2">
        <v>1124</v>
      </c>
      <c r="F72" s="2">
        <v>7089</v>
      </c>
      <c r="G72" s="5">
        <v>6411</v>
      </c>
      <c r="H72" s="8"/>
      <c r="I72" s="8"/>
      <c r="J72" s="8"/>
      <c r="K72" s="8"/>
      <c r="L72" s="8"/>
      <c r="M72" s="8"/>
    </row>
    <row r="73" spans="1:13" ht="12.75">
      <c r="A73" s="78" t="s">
        <v>57</v>
      </c>
      <c r="B73" s="4">
        <v>11783</v>
      </c>
      <c r="C73" s="4">
        <v>154440</v>
      </c>
      <c r="D73" s="4">
        <v>15539</v>
      </c>
      <c r="E73" s="4">
        <v>3166</v>
      </c>
      <c r="F73" s="4">
        <v>41532</v>
      </c>
      <c r="G73" s="65">
        <v>94203</v>
      </c>
      <c r="H73" s="8"/>
      <c r="I73" s="8"/>
      <c r="J73" s="8"/>
      <c r="K73" s="8"/>
      <c r="L73" s="8"/>
      <c r="M73" s="8"/>
    </row>
    <row r="74" spans="1:13" ht="13.5" thickBot="1">
      <c r="A74" s="79"/>
      <c r="B74" s="3"/>
      <c r="C74" s="3"/>
      <c r="D74" s="3"/>
      <c r="E74" s="3"/>
      <c r="F74" s="3"/>
      <c r="G74" s="82"/>
      <c r="H74" s="8"/>
      <c r="I74" s="8"/>
      <c r="J74" s="8"/>
      <c r="K74" s="8"/>
      <c r="L74" s="8"/>
      <c r="M74" s="8"/>
    </row>
    <row r="75" spans="1:13" ht="12.75">
      <c r="A75" s="63" t="s">
        <v>58</v>
      </c>
      <c r="B75" s="2">
        <v>207.36</v>
      </c>
      <c r="C75" s="2">
        <v>33643.5</v>
      </c>
      <c r="D75" s="2">
        <v>3127.45</v>
      </c>
      <c r="E75" s="2">
        <v>3925.03</v>
      </c>
      <c r="F75" s="2">
        <v>20343.07</v>
      </c>
      <c r="G75" s="5">
        <v>6247.97</v>
      </c>
      <c r="H75" s="8"/>
      <c r="I75" s="8"/>
      <c r="J75" s="8"/>
      <c r="K75" s="8"/>
      <c r="L75" s="8"/>
      <c r="M75" s="8"/>
    </row>
    <row r="76" spans="1:13" ht="12.75">
      <c r="A76" s="63" t="s">
        <v>59</v>
      </c>
      <c r="B76" s="2">
        <v>1049.93</v>
      </c>
      <c r="C76" s="2">
        <v>13406.92</v>
      </c>
      <c r="D76" s="2">
        <v>316.77</v>
      </c>
      <c r="E76" s="2">
        <v>572.5</v>
      </c>
      <c r="F76" s="2">
        <v>7439.81</v>
      </c>
      <c r="G76" s="5">
        <v>5077.83</v>
      </c>
      <c r="H76" s="8"/>
      <c r="I76" s="8"/>
      <c r="J76" s="8"/>
      <c r="K76" s="8"/>
      <c r="L76" s="8"/>
      <c r="M76" s="8"/>
    </row>
    <row r="77" spans="1:13" ht="12.75">
      <c r="A77" s="63" t="s">
        <v>60</v>
      </c>
      <c r="B77" s="2">
        <v>2475.52</v>
      </c>
      <c r="C77" s="2">
        <v>29482.68</v>
      </c>
      <c r="D77" s="2">
        <v>2551.66</v>
      </c>
      <c r="E77" s="2">
        <v>1959.42</v>
      </c>
      <c r="F77" s="2">
        <v>16041.88</v>
      </c>
      <c r="G77" s="5">
        <v>8929.73</v>
      </c>
      <c r="H77" s="8"/>
      <c r="I77" s="8"/>
      <c r="J77" s="8"/>
      <c r="K77" s="8"/>
      <c r="L77" s="8"/>
      <c r="M77" s="8"/>
    </row>
    <row r="78" spans="1:13" ht="12.75">
      <c r="A78" s="64" t="s">
        <v>61</v>
      </c>
      <c r="B78" s="2">
        <v>596.29</v>
      </c>
      <c r="C78" s="2">
        <v>17461.72</v>
      </c>
      <c r="D78" s="2">
        <v>1372.86</v>
      </c>
      <c r="E78" s="2">
        <v>798.94</v>
      </c>
      <c r="F78" s="2">
        <v>11622.33</v>
      </c>
      <c r="G78" s="5">
        <v>3667.63</v>
      </c>
      <c r="H78" s="8"/>
      <c r="I78" s="8"/>
      <c r="J78" s="8"/>
      <c r="K78" s="8"/>
      <c r="L78" s="8"/>
      <c r="M78" s="8"/>
    </row>
    <row r="79" spans="1:13" ht="12.75">
      <c r="A79" s="64" t="s">
        <v>62</v>
      </c>
      <c r="B79" s="2">
        <v>8395.42000000002</v>
      </c>
      <c r="C79" s="2">
        <v>34864.81</v>
      </c>
      <c r="D79" s="2">
        <v>30</v>
      </c>
      <c r="E79" s="2">
        <v>7857.6</v>
      </c>
      <c r="F79" s="2">
        <v>10892.62</v>
      </c>
      <c r="G79" s="5">
        <v>16084.64</v>
      </c>
      <c r="H79" s="8"/>
      <c r="I79" s="8"/>
      <c r="J79" s="8"/>
      <c r="K79" s="8"/>
      <c r="L79" s="8"/>
      <c r="M79" s="8"/>
    </row>
    <row r="80" spans="1:13" ht="12.75">
      <c r="A80" s="63" t="s">
        <v>63</v>
      </c>
      <c r="B80" s="2">
        <v>252.83</v>
      </c>
      <c r="C80" s="2">
        <v>19487.57</v>
      </c>
      <c r="D80" s="2">
        <v>807.02</v>
      </c>
      <c r="E80" s="2">
        <v>891.03</v>
      </c>
      <c r="F80" s="2">
        <v>8708.31</v>
      </c>
      <c r="G80" s="5">
        <v>9081.18</v>
      </c>
      <c r="H80" s="8"/>
      <c r="I80" s="8"/>
      <c r="J80" s="8"/>
      <c r="K80" s="8"/>
      <c r="L80" s="8"/>
      <c r="M80" s="8"/>
    </row>
    <row r="81" spans="1:13" ht="12.75">
      <c r="A81" s="63" t="s">
        <v>64</v>
      </c>
      <c r="B81" s="2">
        <v>372.12</v>
      </c>
      <c r="C81" s="2">
        <v>24381.45</v>
      </c>
      <c r="D81" s="2">
        <v>1974.97</v>
      </c>
      <c r="E81" s="2">
        <v>2647.62</v>
      </c>
      <c r="F81" s="2">
        <v>13467.68</v>
      </c>
      <c r="G81" s="5">
        <v>6291.2</v>
      </c>
      <c r="H81" s="8"/>
      <c r="I81" s="8"/>
      <c r="J81" s="8"/>
      <c r="K81" s="8"/>
      <c r="L81" s="8"/>
      <c r="M81" s="8"/>
    </row>
    <row r="82" spans="1:13" ht="12.75">
      <c r="A82" s="64" t="s">
        <v>65</v>
      </c>
      <c r="B82" s="2">
        <v>1835.78</v>
      </c>
      <c r="C82" s="2">
        <v>48284.05</v>
      </c>
      <c r="D82" s="2">
        <v>4185.87</v>
      </c>
      <c r="E82" s="2">
        <v>3358.43</v>
      </c>
      <c r="F82" s="2">
        <v>27448.24</v>
      </c>
      <c r="G82" s="5">
        <v>13291.48</v>
      </c>
      <c r="H82" s="8"/>
      <c r="I82" s="8"/>
      <c r="J82" s="8"/>
      <c r="K82" s="8"/>
      <c r="L82" s="8"/>
      <c r="M82" s="8"/>
    </row>
    <row r="83" spans="1:13" ht="12.75">
      <c r="A83" s="78" t="s">
        <v>66</v>
      </c>
      <c r="B83" s="4">
        <v>15185.25</v>
      </c>
      <c r="C83" s="4">
        <v>221012.7</v>
      </c>
      <c r="D83" s="4">
        <v>14366.6</v>
      </c>
      <c r="E83" s="4">
        <v>22010.57</v>
      </c>
      <c r="F83" s="4">
        <v>115963.94</v>
      </c>
      <c r="G83" s="65">
        <v>68671.66</v>
      </c>
      <c r="H83" s="8"/>
      <c r="I83" s="8"/>
      <c r="J83" s="8"/>
      <c r="K83" s="8"/>
      <c r="L83" s="8"/>
      <c r="M83" s="8"/>
    </row>
    <row r="84" spans="1:13" ht="13.5" thickBot="1">
      <c r="A84" s="79"/>
      <c r="B84" s="3"/>
      <c r="C84" s="3"/>
      <c r="D84" s="3"/>
      <c r="E84" s="3"/>
      <c r="F84" s="3"/>
      <c r="G84" s="82"/>
      <c r="H84" s="8"/>
      <c r="I84" s="8"/>
      <c r="J84" s="8"/>
      <c r="K84" s="8"/>
      <c r="L84" s="8"/>
      <c r="M84" s="8"/>
    </row>
    <row r="85" spans="1:13" ht="12.75">
      <c r="A85" s="64" t="s">
        <v>67</v>
      </c>
      <c r="B85" s="2">
        <v>280.78</v>
      </c>
      <c r="C85" s="2">
        <v>4128.36</v>
      </c>
      <c r="D85" s="2">
        <v>457.24</v>
      </c>
      <c r="E85" s="2">
        <v>466.87</v>
      </c>
      <c r="F85" s="2">
        <v>1902.7</v>
      </c>
      <c r="G85" s="5">
        <v>1301.54</v>
      </c>
      <c r="H85" s="8"/>
      <c r="I85" s="8"/>
      <c r="J85" s="8"/>
      <c r="K85" s="8"/>
      <c r="L85" s="8"/>
      <c r="M85" s="8"/>
    </row>
    <row r="86" spans="1:13" ht="12.75">
      <c r="A86" s="64" t="s">
        <v>68</v>
      </c>
      <c r="B86" s="2">
        <v>201.8</v>
      </c>
      <c r="C86" s="2">
        <v>5065.88</v>
      </c>
      <c r="D86" s="2">
        <v>576.21</v>
      </c>
      <c r="E86" s="2">
        <v>572.88</v>
      </c>
      <c r="F86" s="2">
        <v>3013.5</v>
      </c>
      <c r="G86" s="5">
        <v>903.25</v>
      </c>
      <c r="H86" s="8"/>
      <c r="I86" s="8"/>
      <c r="J86" s="8"/>
      <c r="K86" s="8"/>
      <c r="L86" s="8"/>
      <c r="M86" s="8"/>
    </row>
    <row r="87" spans="1:13" ht="12.75">
      <c r="A87" s="78" t="s">
        <v>69</v>
      </c>
      <c r="B87" s="4">
        <v>482.58</v>
      </c>
      <c r="C87" s="4">
        <v>9194.24</v>
      </c>
      <c r="D87" s="4">
        <v>1033.45</v>
      </c>
      <c r="E87" s="4">
        <v>1039.75</v>
      </c>
      <c r="F87" s="4">
        <v>4916.2</v>
      </c>
      <c r="G87" s="65">
        <v>2204.79</v>
      </c>
      <c r="H87" s="8"/>
      <c r="I87" s="8"/>
      <c r="J87" s="8"/>
      <c r="K87" s="8"/>
      <c r="L87" s="8"/>
      <c r="M87" s="8"/>
    </row>
    <row r="88" spans="1:13" ht="13.5" thickBot="1">
      <c r="A88" s="78" t="s">
        <v>80</v>
      </c>
      <c r="B88" s="4"/>
      <c r="C88" s="4"/>
      <c r="D88" s="4"/>
      <c r="E88" s="4"/>
      <c r="F88" s="4"/>
      <c r="G88" s="65"/>
      <c r="H88" s="8"/>
      <c r="I88" s="8"/>
      <c r="J88" s="8"/>
      <c r="K88" s="8"/>
      <c r="L88" s="8"/>
      <c r="M88" s="8"/>
    </row>
    <row r="89" spans="1:15" ht="14.25" thickBot="1" thickTop="1">
      <c r="A89" s="86" t="s">
        <v>70</v>
      </c>
      <c r="B89" s="71">
        <v>52015.46422496599</v>
      </c>
      <c r="C89" s="71">
        <v>2520481.3365126243</v>
      </c>
      <c r="D89" s="71">
        <v>239717.26898711326</v>
      </c>
      <c r="E89" s="71">
        <v>231137.33792430497</v>
      </c>
      <c r="F89" s="71">
        <v>1483498.6992281107</v>
      </c>
      <c r="G89" s="72">
        <v>566127.9003730955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58">
      <selection activeCell="B90" sqref="B90"/>
    </sheetView>
  </sheetViews>
  <sheetFormatPr defaultColWidth="11.421875" defaultRowHeight="12.75"/>
  <cols>
    <col min="1" max="1" width="21.421875" style="0" customWidth="1"/>
    <col min="2" max="2" width="11.57421875" style="0" bestFit="1" customWidth="1"/>
    <col min="3" max="3" width="12.28125" style="0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  <col min="15" max="15" width="11.57421875" style="0" bestFit="1" customWidth="1"/>
  </cols>
  <sheetData>
    <row r="1" ht="15">
      <c r="D1" s="97" t="s">
        <v>125</v>
      </c>
    </row>
    <row r="2" ht="12.75">
      <c r="D2" s="99" t="s">
        <v>124</v>
      </c>
    </row>
    <row r="3" ht="19.5" customHeight="1" thickBot="1"/>
    <row r="4" spans="1:8" ht="15.75">
      <c r="A4" s="100" t="s">
        <v>127</v>
      </c>
      <c r="B4" s="101"/>
      <c r="C4" s="101"/>
      <c r="D4" s="101"/>
      <c r="E4" s="101"/>
      <c r="F4" s="101"/>
      <c r="G4" s="101"/>
      <c r="H4" s="102"/>
    </row>
    <row r="5" spans="1:8" ht="12.75">
      <c r="A5" s="103" t="s">
        <v>123</v>
      </c>
      <c r="B5" s="104"/>
      <c r="C5" s="104"/>
      <c r="D5" s="104"/>
      <c r="E5" s="104"/>
      <c r="F5" s="104"/>
      <c r="G5" s="104"/>
      <c r="H5" s="105"/>
    </row>
    <row r="6" spans="1:8" ht="13.5" thickBot="1">
      <c r="A6" s="106" t="s">
        <v>128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18" t="s">
        <v>1</v>
      </c>
      <c r="B7" s="121" t="s">
        <v>2</v>
      </c>
      <c r="C7" s="112" t="s">
        <v>3</v>
      </c>
      <c r="D7" s="115" t="s">
        <v>4</v>
      </c>
      <c r="E7" s="109" t="s">
        <v>5</v>
      </c>
      <c r="F7" s="110"/>
      <c r="G7" s="110"/>
      <c r="H7" s="111"/>
    </row>
    <row r="8" spans="1:8" ht="12.75" customHeight="1">
      <c r="A8" s="119"/>
      <c r="B8" s="122"/>
      <c r="C8" s="113"/>
      <c r="D8" s="116"/>
      <c r="E8" s="129" t="s">
        <v>6</v>
      </c>
      <c r="F8" s="126" t="s">
        <v>7</v>
      </c>
      <c r="G8" s="129" t="s">
        <v>8</v>
      </c>
      <c r="H8" s="130" t="s">
        <v>9</v>
      </c>
    </row>
    <row r="9" spans="1:8" ht="12.75" customHeight="1">
      <c r="A9" s="119"/>
      <c r="B9" s="123"/>
      <c r="C9" s="113"/>
      <c r="D9" s="116"/>
      <c r="E9" s="116"/>
      <c r="F9" s="127"/>
      <c r="G9" s="116"/>
      <c r="H9" s="131"/>
    </row>
    <row r="10" spans="1:8" ht="12.75">
      <c r="A10" s="120"/>
      <c r="B10" s="124"/>
      <c r="C10" s="113"/>
      <c r="D10" s="116"/>
      <c r="E10" s="116"/>
      <c r="F10" s="127"/>
      <c r="G10" s="116"/>
      <c r="H10" s="131"/>
    </row>
    <row r="11" spans="1:8" ht="13.5" thickBot="1">
      <c r="A11" s="120"/>
      <c r="B11" s="125"/>
      <c r="C11" s="114"/>
      <c r="D11" s="117"/>
      <c r="E11" s="117"/>
      <c r="F11" s="128"/>
      <c r="G11" s="117"/>
      <c r="H11" s="132"/>
    </row>
    <row r="12" spans="1:10" ht="12.75">
      <c r="A12" s="96" t="s">
        <v>10</v>
      </c>
      <c r="B12" s="1">
        <f>+C12+D12+E12+'RESULTADO FINAL INTENSIVO 2'!B12+'RESULTADO FINAL INTENSIVO 2'!C12</f>
        <v>250988</v>
      </c>
      <c r="C12" s="1">
        <v>116634</v>
      </c>
      <c r="D12" s="1">
        <v>26053</v>
      </c>
      <c r="E12" s="2">
        <v>77455</v>
      </c>
      <c r="F12" s="2">
        <v>70329</v>
      </c>
      <c r="G12" s="69">
        <v>7126</v>
      </c>
      <c r="H12" s="84">
        <v>0</v>
      </c>
      <c r="I12" s="8"/>
      <c r="J12" s="8"/>
    </row>
    <row r="13" spans="1:10" ht="12.75">
      <c r="A13" s="64" t="s">
        <v>11</v>
      </c>
      <c r="B13" s="2">
        <f>+C13+D13+E13+'RESULTADO FINAL INTENSIVO 2'!B13+'RESULTADO FINAL INTENSIVO 2'!C13</f>
        <v>229860</v>
      </c>
      <c r="C13" s="2">
        <v>62247</v>
      </c>
      <c r="D13" s="2">
        <v>39996</v>
      </c>
      <c r="E13" s="2">
        <v>110678</v>
      </c>
      <c r="F13" s="2">
        <v>93821</v>
      </c>
      <c r="G13" s="69">
        <v>14753</v>
      </c>
      <c r="H13" s="5">
        <v>2104</v>
      </c>
      <c r="I13" s="8"/>
      <c r="J13" s="8"/>
    </row>
    <row r="14" spans="1:10" ht="12.75">
      <c r="A14" s="64" t="s">
        <v>12</v>
      </c>
      <c r="B14" s="2">
        <f>+C14+D14+E14+'RESULTADO FINAL INTENSIVO 2'!B14+'RESULTADO FINAL INTENSIVO 2'!C14</f>
        <v>283735</v>
      </c>
      <c r="C14" s="2">
        <v>110543</v>
      </c>
      <c r="D14" s="2">
        <v>63954</v>
      </c>
      <c r="E14" s="2">
        <v>76608</v>
      </c>
      <c r="F14" s="2">
        <v>46172</v>
      </c>
      <c r="G14" s="69">
        <v>20163</v>
      </c>
      <c r="H14" s="5">
        <v>10273</v>
      </c>
      <c r="I14" s="8"/>
      <c r="J14" s="8"/>
    </row>
    <row r="15" spans="1:10" ht="12.75">
      <c r="A15" s="64" t="s">
        <v>13</v>
      </c>
      <c r="B15" s="2">
        <f>+C15+D15+E15+'RESULTADO FINAL INTENSIVO 2'!B15+'RESULTADO FINAL INTENSIVO 2'!C15</f>
        <v>269715</v>
      </c>
      <c r="C15" s="2">
        <v>79188</v>
      </c>
      <c r="D15" s="2">
        <v>35062</v>
      </c>
      <c r="E15" s="2">
        <v>137124</v>
      </c>
      <c r="F15" s="2">
        <v>133010</v>
      </c>
      <c r="G15" s="69">
        <v>4114</v>
      </c>
      <c r="H15" s="5">
        <v>0</v>
      </c>
      <c r="I15" s="8"/>
      <c r="J15" s="8"/>
    </row>
    <row r="16" spans="1:10" ht="12.75">
      <c r="A16" s="78" t="s">
        <v>14</v>
      </c>
      <c r="B16" s="4">
        <f>+C16+D16+E16+'RESULTADO FINAL INTENSIVO 2'!B16+'RESULTADO FINAL INTENSIVO 2'!C16</f>
        <v>1034298</v>
      </c>
      <c r="C16" s="4">
        <v>368612</v>
      </c>
      <c r="D16" s="4">
        <v>165065</v>
      </c>
      <c r="E16" s="4">
        <v>401865</v>
      </c>
      <c r="F16" s="4">
        <v>343332</v>
      </c>
      <c r="G16" s="70">
        <v>46156</v>
      </c>
      <c r="H16" s="65">
        <v>12377</v>
      </c>
      <c r="I16" s="8"/>
      <c r="J16" s="8"/>
    </row>
    <row r="17" spans="1:10" ht="13.5" thickBot="1">
      <c r="A17" s="79"/>
      <c r="B17" s="3"/>
      <c r="C17" s="3"/>
      <c r="D17" s="80"/>
      <c r="E17" s="3"/>
      <c r="F17" s="3"/>
      <c r="G17" s="81"/>
      <c r="H17" s="82"/>
      <c r="I17" s="8"/>
      <c r="J17" s="8"/>
    </row>
    <row r="18" spans="1:10" ht="12.75">
      <c r="A18" s="89" t="s">
        <v>15</v>
      </c>
      <c r="B18" s="90">
        <f>+C18+D18+E18+'RESULTADO FINAL INTENSIVO 2'!B18+'RESULTADO FINAL INTENSIVO 2'!C18</f>
        <v>18540</v>
      </c>
      <c r="C18" s="90">
        <v>4882</v>
      </c>
      <c r="D18" s="92">
        <v>4069</v>
      </c>
      <c r="E18" s="90">
        <v>7324</v>
      </c>
      <c r="F18" s="90">
        <v>3662</v>
      </c>
      <c r="G18" s="94">
        <v>2930</v>
      </c>
      <c r="H18" s="93">
        <v>732</v>
      </c>
      <c r="I18" s="8"/>
      <c r="J18" s="8"/>
    </row>
    <row r="19" spans="1:10" ht="13.5" thickBot="1">
      <c r="A19" s="79"/>
      <c r="B19" s="3"/>
      <c r="C19" s="3"/>
      <c r="D19" s="80"/>
      <c r="E19" s="3"/>
      <c r="F19" s="3"/>
      <c r="G19" s="81"/>
      <c r="H19" s="82"/>
      <c r="I19" s="8"/>
      <c r="J19" s="8"/>
    </row>
    <row r="20" spans="1:10" ht="12.75">
      <c r="A20" s="89" t="s">
        <v>16</v>
      </c>
      <c r="B20" s="90">
        <f>+C20+D20+E20+'RESULTADO FINAL INTENSIVO 2'!B20+'RESULTADO FINAL INTENSIVO 2'!C20</f>
        <v>2107</v>
      </c>
      <c r="C20" s="91">
        <v>372</v>
      </c>
      <c r="D20" s="92">
        <v>381</v>
      </c>
      <c r="E20" s="90">
        <v>869</v>
      </c>
      <c r="F20" s="90">
        <v>365</v>
      </c>
      <c r="G20" s="94">
        <v>313</v>
      </c>
      <c r="H20" s="93">
        <v>191</v>
      </c>
      <c r="I20" s="8"/>
      <c r="J20" s="8"/>
    </row>
    <row r="21" spans="1:10" ht="13.5" thickBot="1">
      <c r="A21" s="79"/>
      <c r="B21" s="3"/>
      <c r="C21" s="3"/>
      <c r="D21" s="3"/>
      <c r="E21" s="3"/>
      <c r="F21" s="3"/>
      <c r="G21" s="81"/>
      <c r="H21" s="82"/>
      <c r="I21" s="8"/>
      <c r="J21" s="8"/>
    </row>
    <row r="22" spans="1:10" ht="12.75">
      <c r="A22" s="63" t="s">
        <v>17</v>
      </c>
      <c r="B22" s="2">
        <f>+C22+D22+E22+'RESULTADO FINAL INTENSIVO 2'!B22+'RESULTADO FINAL INTENSIVO 2'!C22</f>
        <v>13895</v>
      </c>
      <c r="C22" s="2">
        <v>4854</v>
      </c>
      <c r="D22" s="2">
        <v>1984</v>
      </c>
      <c r="E22" s="2">
        <v>4964</v>
      </c>
      <c r="F22" s="2">
        <v>2146</v>
      </c>
      <c r="G22" s="69">
        <v>2130</v>
      </c>
      <c r="H22" s="5">
        <v>688</v>
      </c>
      <c r="I22" s="8"/>
      <c r="J22" s="8"/>
    </row>
    <row r="23" spans="1:10" ht="12.75">
      <c r="A23" s="63" t="s">
        <v>18</v>
      </c>
      <c r="B23" s="2">
        <f>+C23+D23+E23+'RESULTADO FINAL INTENSIVO 2'!B23+'RESULTADO FINAL INTENSIVO 2'!C23</f>
        <v>7255</v>
      </c>
      <c r="C23" s="2">
        <v>2165</v>
      </c>
      <c r="D23" s="95">
        <v>845</v>
      </c>
      <c r="E23" s="2">
        <v>2954</v>
      </c>
      <c r="F23" s="2">
        <v>1277</v>
      </c>
      <c r="G23" s="69">
        <v>1267</v>
      </c>
      <c r="H23" s="5">
        <v>410</v>
      </c>
      <c r="I23" s="8"/>
      <c r="J23" s="8"/>
    </row>
    <row r="24" spans="1:10" ht="12.75">
      <c r="A24" s="64" t="s">
        <v>19</v>
      </c>
      <c r="B24" s="2">
        <f>+C24+D24+E24+'RESULTADO FINAL INTENSIVO 2'!B24+'RESULTADO FINAL INTENSIVO 2'!C24</f>
        <v>5586</v>
      </c>
      <c r="C24" s="2">
        <v>2124</v>
      </c>
      <c r="D24" s="95">
        <v>584</v>
      </c>
      <c r="E24" s="2">
        <v>1385</v>
      </c>
      <c r="F24" s="2">
        <v>599</v>
      </c>
      <c r="G24" s="69">
        <v>594</v>
      </c>
      <c r="H24" s="5">
        <v>192</v>
      </c>
      <c r="I24" s="8"/>
      <c r="J24" s="8"/>
    </row>
    <row r="25" spans="1:10" ht="12.75">
      <c r="A25" s="78" t="s">
        <v>20</v>
      </c>
      <c r="B25" s="4">
        <f>+C25+D25+E25+'RESULTADO FINAL INTENSIVO 2'!B25+'RESULTADO FINAL INTENSIVO 2'!C25</f>
        <v>26736</v>
      </c>
      <c r="C25" s="4">
        <v>9143</v>
      </c>
      <c r="D25" s="4">
        <v>3413</v>
      </c>
      <c r="E25" s="4">
        <v>9303</v>
      </c>
      <c r="F25" s="4">
        <v>4022</v>
      </c>
      <c r="G25" s="70">
        <v>3991</v>
      </c>
      <c r="H25" s="65">
        <v>1290</v>
      </c>
      <c r="I25" s="8"/>
      <c r="J25" s="8"/>
    </row>
    <row r="26" spans="1:10" ht="13.5" thickBot="1">
      <c r="A26" s="79"/>
      <c r="B26" s="3"/>
      <c r="C26" s="3"/>
      <c r="D26" s="80"/>
      <c r="E26" s="3"/>
      <c r="F26" s="3"/>
      <c r="G26" s="81"/>
      <c r="H26" s="82"/>
      <c r="I26" s="8"/>
      <c r="J26" s="8"/>
    </row>
    <row r="27" spans="1:10" ht="12.75">
      <c r="A27" s="78" t="s">
        <v>21</v>
      </c>
      <c r="B27" s="4">
        <f>+C27+D27+E27+'RESULTADO FINAL INTENSIVO 2'!B27+'RESULTADO FINAL INTENSIVO 2'!C27</f>
        <v>578520.67</v>
      </c>
      <c r="C27" s="4">
        <v>178912.4</v>
      </c>
      <c r="D27" s="83">
        <v>153344.24</v>
      </c>
      <c r="E27" s="4">
        <v>180358.99</v>
      </c>
      <c r="F27" s="4">
        <v>77468.77</v>
      </c>
      <c r="G27" s="70">
        <v>102552.71</v>
      </c>
      <c r="H27" s="65">
        <v>337.52</v>
      </c>
      <c r="I27" s="8"/>
      <c r="J27" s="8"/>
    </row>
    <row r="28" spans="1:10" ht="13.5" thickBot="1">
      <c r="A28" s="79"/>
      <c r="B28" s="3"/>
      <c r="C28" s="3"/>
      <c r="D28" s="80"/>
      <c r="E28" s="3"/>
      <c r="F28" s="3"/>
      <c r="G28" s="81"/>
      <c r="H28" s="82"/>
      <c r="I28" s="8"/>
      <c r="J28" s="8"/>
    </row>
    <row r="29" spans="1:10" ht="12.75">
      <c r="A29" s="78" t="s">
        <v>22</v>
      </c>
      <c r="B29" s="4">
        <f>+C29+D29+E29+'RESULTADO FINAL INTENSIVO 2'!B29+'RESULTADO FINAL INTENSIVO 2'!C29</f>
        <v>114343.66</v>
      </c>
      <c r="C29" s="4">
        <v>16128.21</v>
      </c>
      <c r="D29" s="83">
        <v>25802.62</v>
      </c>
      <c r="E29" s="4">
        <v>66538.05</v>
      </c>
      <c r="F29" s="4">
        <v>37402.95</v>
      </c>
      <c r="G29" s="70">
        <v>27707.55</v>
      </c>
      <c r="H29" s="65">
        <v>1427.55</v>
      </c>
      <c r="I29" s="8"/>
      <c r="J29" s="8"/>
    </row>
    <row r="30" spans="1:10" ht="13.5" thickBot="1">
      <c r="A30" s="79"/>
      <c r="B30" s="3"/>
      <c r="C30" s="3"/>
      <c r="D30" s="80"/>
      <c r="E30" s="3"/>
      <c r="F30" s="3"/>
      <c r="G30" s="81"/>
      <c r="H30" s="82"/>
      <c r="I30" s="8"/>
      <c r="J30" s="8"/>
    </row>
    <row r="31" spans="1:10" ht="12.75">
      <c r="A31" s="64" t="s">
        <v>23</v>
      </c>
      <c r="B31" s="2">
        <f>+C31+D31+E31+'RESULTADO FINAL INTENSIVO 2'!B31+'RESULTADO FINAL INTENSIVO 2'!C31</f>
        <v>2379953.109999999</v>
      </c>
      <c r="C31" s="2">
        <v>675390.15</v>
      </c>
      <c r="D31" s="2">
        <v>638089.27</v>
      </c>
      <c r="E31" s="2">
        <v>905651.2599999993</v>
      </c>
      <c r="F31" s="2">
        <v>352770.64</v>
      </c>
      <c r="G31" s="87">
        <v>549419.53</v>
      </c>
      <c r="H31" s="84">
        <v>3461.05</v>
      </c>
      <c r="I31" s="8"/>
      <c r="J31" s="8"/>
    </row>
    <row r="32" spans="1:10" ht="12.75">
      <c r="A32" s="64" t="s">
        <v>24</v>
      </c>
      <c r="B32" s="2">
        <f>+C32+D32+E32+'RESULTADO FINAL INTENSIVO 2'!B32+'RESULTADO FINAL INTENSIVO 2'!C32</f>
        <v>932731.1900000001</v>
      </c>
      <c r="C32" s="2">
        <v>277476.34</v>
      </c>
      <c r="D32" s="2">
        <v>251819.26</v>
      </c>
      <c r="E32" s="2">
        <v>328303.03</v>
      </c>
      <c r="F32" s="2">
        <v>140030.68</v>
      </c>
      <c r="G32" s="69">
        <v>144946.88</v>
      </c>
      <c r="H32" s="5">
        <v>43325.5</v>
      </c>
      <c r="I32" s="8"/>
      <c r="J32" s="8"/>
    </row>
    <row r="33" spans="1:10" ht="12.75">
      <c r="A33" s="64" t="s">
        <v>25</v>
      </c>
      <c r="B33" s="2">
        <f>+C33+D33+E33+'RESULTADO FINAL INTENSIVO 2'!B33+'RESULTADO FINAL INTENSIVO 2'!C33</f>
        <v>2024969.91</v>
      </c>
      <c r="C33" s="2">
        <v>777256.35</v>
      </c>
      <c r="D33" s="2">
        <v>477781.59</v>
      </c>
      <c r="E33" s="2">
        <v>563282.69</v>
      </c>
      <c r="F33" s="2">
        <v>217997.03</v>
      </c>
      <c r="G33" s="69">
        <v>324709.23</v>
      </c>
      <c r="H33" s="5">
        <v>20576.46</v>
      </c>
      <c r="I33" s="8"/>
      <c r="J33" s="8"/>
    </row>
    <row r="34" spans="1:10" ht="12.75">
      <c r="A34" s="78" t="s">
        <v>26</v>
      </c>
      <c r="B34" s="4">
        <f>+C34+D34+E34+'RESULTADO FINAL INTENSIVO 2'!B34+'RESULTADO FINAL INTENSIVO 2'!C34</f>
        <v>5337654.209999999</v>
      </c>
      <c r="C34" s="4">
        <v>1730122.84</v>
      </c>
      <c r="D34" s="4">
        <v>1367690.12</v>
      </c>
      <c r="E34" s="4">
        <v>1797236.98</v>
      </c>
      <c r="F34" s="4">
        <v>710798.35</v>
      </c>
      <c r="G34" s="70">
        <v>1019075.64</v>
      </c>
      <c r="H34" s="65">
        <v>67363.01</v>
      </c>
      <c r="I34" s="8"/>
      <c r="J34" s="8"/>
    </row>
    <row r="35" spans="1:10" ht="13.5" thickBot="1">
      <c r="A35" s="79"/>
      <c r="B35" s="3"/>
      <c r="C35" s="3"/>
      <c r="D35" s="3"/>
      <c r="E35" s="3"/>
      <c r="F35" s="3"/>
      <c r="G35" s="81"/>
      <c r="H35" s="82"/>
      <c r="I35" s="8"/>
      <c r="J35" s="8"/>
    </row>
    <row r="36" spans="1:10" ht="12.75">
      <c r="A36" s="64" t="s">
        <v>27</v>
      </c>
      <c r="B36" s="2">
        <f>+C36+D36+E36+'RESULTADO FINAL INTENSIVO 2'!B36+'RESULTADO FINAL INTENSIVO 2'!C36</f>
        <v>1850515.83</v>
      </c>
      <c r="C36" s="2">
        <v>546729.45</v>
      </c>
      <c r="D36" s="2">
        <v>525319.01</v>
      </c>
      <c r="E36" s="2">
        <v>594726.02</v>
      </c>
      <c r="F36" s="2">
        <v>356450.62</v>
      </c>
      <c r="G36" s="69">
        <v>227154.44</v>
      </c>
      <c r="H36" s="5">
        <v>11120.98</v>
      </c>
      <c r="I36" s="8"/>
      <c r="J36" s="8"/>
    </row>
    <row r="37" spans="1:10" ht="12.75">
      <c r="A37" s="64" t="s">
        <v>28</v>
      </c>
      <c r="B37" s="2">
        <f>+C37+D37+E37+'RESULTADO FINAL INTENSIVO 2'!B37+'RESULTADO FINAL INTENSIVO 2'!C37</f>
        <v>901402.48</v>
      </c>
      <c r="C37" s="2">
        <v>205572.93</v>
      </c>
      <c r="D37" s="2">
        <v>211466.25</v>
      </c>
      <c r="E37" s="2">
        <v>415171</v>
      </c>
      <c r="F37" s="2">
        <v>183650.43</v>
      </c>
      <c r="G37" s="69">
        <v>222754.43</v>
      </c>
      <c r="H37" s="5">
        <v>8766.12</v>
      </c>
      <c r="I37" s="8"/>
      <c r="J37" s="8"/>
    </row>
    <row r="38" spans="1:10" ht="12.75">
      <c r="A38" s="64" t="s">
        <v>29</v>
      </c>
      <c r="B38" s="2">
        <f>+C38+D38+E38+'RESULTADO FINAL INTENSIVO 2'!B38+'RESULTADO FINAL INTENSIVO 2'!C38</f>
        <v>3210820.59</v>
      </c>
      <c r="C38" s="2">
        <v>959993.82</v>
      </c>
      <c r="D38" s="2">
        <v>818351.08</v>
      </c>
      <c r="E38" s="2">
        <v>1144145.64</v>
      </c>
      <c r="F38" s="2">
        <v>527646.85</v>
      </c>
      <c r="G38" s="69">
        <v>607717.57</v>
      </c>
      <c r="H38" s="5">
        <v>8781.21</v>
      </c>
      <c r="I38" s="8"/>
      <c r="J38" s="8"/>
    </row>
    <row r="39" spans="1:10" ht="12.75">
      <c r="A39" s="64" t="s">
        <v>30</v>
      </c>
      <c r="B39" s="2">
        <f>+C39+D39+E39+'RESULTADO FINAL INTENSIVO 2'!B39+'RESULTADO FINAL INTENSIVO 2'!C39</f>
        <v>522140.58</v>
      </c>
      <c r="C39" s="2">
        <v>153695.1</v>
      </c>
      <c r="D39" s="2">
        <v>121673.11</v>
      </c>
      <c r="E39" s="2">
        <v>186746.26</v>
      </c>
      <c r="F39" s="2">
        <v>107198.38</v>
      </c>
      <c r="G39" s="69">
        <v>78359.99</v>
      </c>
      <c r="H39" s="5">
        <v>1187.9</v>
      </c>
      <c r="I39" s="8"/>
      <c r="J39" s="8"/>
    </row>
    <row r="40" spans="1:10" ht="12.75">
      <c r="A40" s="78" t="s">
        <v>31</v>
      </c>
      <c r="B40" s="4">
        <f>+C40+D40+E40+'RESULTADO FINAL INTENSIVO 2'!B40+'RESULTADO FINAL INTENSIVO 2'!C40</f>
        <v>6484879.48</v>
      </c>
      <c r="C40" s="4">
        <v>1865991.3</v>
      </c>
      <c r="D40" s="4">
        <v>1676809.45</v>
      </c>
      <c r="E40" s="4">
        <v>2340788.92</v>
      </c>
      <c r="F40" s="4">
        <v>1174946.28</v>
      </c>
      <c r="G40" s="70">
        <v>1135986.43</v>
      </c>
      <c r="H40" s="65">
        <v>29856.21</v>
      </c>
      <c r="I40" s="8"/>
      <c r="J40" s="8"/>
    </row>
    <row r="41" spans="1:10" ht="13.5" thickBot="1">
      <c r="A41" s="79"/>
      <c r="B41" s="3"/>
      <c r="C41" s="3"/>
      <c r="D41" s="3"/>
      <c r="E41" s="3"/>
      <c r="F41" s="3"/>
      <c r="G41" s="81"/>
      <c r="H41" s="82"/>
      <c r="I41" s="8"/>
      <c r="J41" s="8"/>
    </row>
    <row r="42" spans="1:10" ht="12.75">
      <c r="A42" s="78" t="s">
        <v>32</v>
      </c>
      <c r="B42" s="4">
        <f>+C42+D42+E42+'RESULTADO FINAL INTENSIVO 2'!B42+'RESULTADO FINAL INTENSIVO 2'!C42</f>
        <v>68050.95999999999</v>
      </c>
      <c r="C42" s="4">
        <v>27636.52</v>
      </c>
      <c r="D42" s="4">
        <v>7594.58</v>
      </c>
      <c r="E42" s="4">
        <v>14673.64</v>
      </c>
      <c r="F42" s="4">
        <v>7187.58</v>
      </c>
      <c r="G42" s="70">
        <v>6445.95</v>
      </c>
      <c r="H42" s="65">
        <v>1040.13</v>
      </c>
      <c r="I42" s="8"/>
      <c r="J42" s="8"/>
    </row>
    <row r="43" spans="1:10" ht="13.5" thickBot="1">
      <c r="A43" s="79"/>
      <c r="B43" s="3"/>
      <c r="C43" s="3"/>
      <c r="D43" s="3"/>
      <c r="E43" s="3"/>
      <c r="F43" s="3"/>
      <c r="G43" s="81"/>
      <c r="H43" s="82"/>
      <c r="I43" s="8"/>
      <c r="J43" s="8"/>
    </row>
    <row r="44" spans="1:15" ht="12.75">
      <c r="A44" s="63" t="s">
        <v>33</v>
      </c>
      <c r="B44" s="2">
        <f>+C44+D44+E44+'RESULTADO FINAL INTENSIVO 2'!B44+'RESULTADO FINAL INTENSIVO 2'!C44</f>
        <v>110439.9196520401</v>
      </c>
      <c r="C44" s="2">
        <v>38797.7102969437</v>
      </c>
      <c r="D44" s="2">
        <v>18676.96</v>
      </c>
      <c r="E44" s="2">
        <v>37694.19620046491</v>
      </c>
      <c r="F44" s="2">
        <v>13549.358714471733</v>
      </c>
      <c r="G44" s="69">
        <v>10126.30811051876</v>
      </c>
      <c r="H44" s="5">
        <v>14018.539375474418</v>
      </c>
      <c r="I44" s="8"/>
      <c r="J44" s="8"/>
      <c r="K44" s="9"/>
      <c r="L44" s="9"/>
      <c r="M44" s="9"/>
      <c r="N44" s="9"/>
      <c r="O44" s="9"/>
    </row>
    <row r="45" spans="1:10" ht="12.75">
      <c r="A45" s="63" t="s">
        <v>34</v>
      </c>
      <c r="B45" s="2">
        <f>+C45+D45+E45+'RESULTADO FINAL INTENSIVO 2'!B45+'RESULTADO FINAL INTENSIVO 2'!C45</f>
        <v>347388.73000000004</v>
      </c>
      <c r="C45" s="2">
        <v>101885.22</v>
      </c>
      <c r="D45" s="2">
        <v>49356.71</v>
      </c>
      <c r="E45" s="2">
        <v>157233.98</v>
      </c>
      <c r="F45" s="2">
        <v>47765.85</v>
      </c>
      <c r="G45" s="69">
        <v>99212.46</v>
      </c>
      <c r="H45" s="5">
        <v>10255.68</v>
      </c>
      <c r="I45" s="8"/>
      <c r="J45" s="8"/>
    </row>
    <row r="46" spans="1:10" ht="12.75">
      <c r="A46" s="63" t="s">
        <v>35</v>
      </c>
      <c r="B46" s="2">
        <f>+C46+D46+E46+'RESULTADO FINAL INTENSIVO 2'!B46+'RESULTADO FINAL INTENSIVO 2'!C46</f>
        <v>95167.06999999999</v>
      </c>
      <c r="C46" s="2">
        <v>18292.87</v>
      </c>
      <c r="D46" s="2">
        <v>15126.39</v>
      </c>
      <c r="E46" s="2">
        <v>53913.66</v>
      </c>
      <c r="F46" s="2">
        <v>26009.52</v>
      </c>
      <c r="G46" s="69">
        <v>27570.33</v>
      </c>
      <c r="H46" s="5">
        <v>333.8</v>
      </c>
      <c r="I46" s="8"/>
      <c r="J46" s="8"/>
    </row>
    <row r="47" spans="1:10" ht="12.75">
      <c r="A47" s="64" t="s">
        <v>36</v>
      </c>
      <c r="B47" s="2">
        <f>+C47+D47+E47+'RESULTADO FINAL INTENSIVO 2'!B47+'RESULTADO FINAL INTENSIVO 2'!C47</f>
        <v>95925.43</v>
      </c>
      <c r="C47" s="2">
        <v>52602.52</v>
      </c>
      <c r="D47" s="2">
        <v>7552.96</v>
      </c>
      <c r="E47" s="2">
        <v>22490.82</v>
      </c>
      <c r="F47" s="2">
        <v>2057</v>
      </c>
      <c r="G47" s="69">
        <v>19824.41</v>
      </c>
      <c r="H47" s="5">
        <v>609.41</v>
      </c>
      <c r="I47" s="8"/>
      <c r="J47" s="8"/>
    </row>
    <row r="48" spans="1:15" ht="12.75">
      <c r="A48" s="64" t="s">
        <v>37</v>
      </c>
      <c r="B48" s="2">
        <f>+C48+D48+E48+'RESULTADO FINAL INTENSIVO 2'!B48+'RESULTADO FINAL INTENSIVO 2'!C48</f>
        <v>291804.93487646466</v>
      </c>
      <c r="C48" s="2">
        <v>68853.02645359881</v>
      </c>
      <c r="D48" s="2">
        <v>128262.19</v>
      </c>
      <c r="E48" s="2">
        <v>82816.13733497678</v>
      </c>
      <c r="F48" s="2">
        <v>14924.061831274215</v>
      </c>
      <c r="G48" s="69">
        <v>21062.950087515514</v>
      </c>
      <c r="H48" s="5">
        <v>46829.17541618705</v>
      </c>
      <c r="I48" s="8"/>
      <c r="J48" s="8"/>
      <c r="K48" s="9"/>
      <c r="L48" s="9"/>
      <c r="M48" s="9"/>
      <c r="N48" s="9"/>
      <c r="O48" s="9"/>
    </row>
    <row r="49" spans="1:10" ht="12.75">
      <c r="A49" s="64" t="s">
        <v>38</v>
      </c>
      <c r="B49" s="2">
        <f>+C49+D49+E49+'RESULTADO FINAL INTENSIVO 2'!B49+'RESULTADO FINAL INTENSIVO 2'!C49</f>
        <v>1143737.77</v>
      </c>
      <c r="C49" s="2">
        <v>367016.01</v>
      </c>
      <c r="D49" s="2">
        <v>209501.22</v>
      </c>
      <c r="E49" s="2">
        <v>423943.58</v>
      </c>
      <c r="F49" s="2">
        <v>203268.17</v>
      </c>
      <c r="G49" s="69">
        <v>202843.93</v>
      </c>
      <c r="H49" s="5">
        <v>17831.48</v>
      </c>
      <c r="I49" s="8"/>
      <c r="J49" s="8"/>
    </row>
    <row r="50" spans="1:10" ht="12.75">
      <c r="A50" s="64" t="s">
        <v>39</v>
      </c>
      <c r="B50" s="2">
        <f>+C50+D50+E50+'RESULTADO FINAL INTENSIVO 2'!B50+'RESULTADO FINAL INTENSIVO 2'!C50</f>
        <v>395489.76</v>
      </c>
      <c r="C50" s="2">
        <v>103713.28</v>
      </c>
      <c r="D50" s="2">
        <v>80331.13</v>
      </c>
      <c r="E50" s="2">
        <v>173282.6</v>
      </c>
      <c r="F50" s="2">
        <v>65052.55</v>
      </c>
      <c r="G50" s="69">
        <v>78585.99</v>
      </c>
      <c r="H50" s="5">
        <v>29644.04</v>
      </c>
      <c r="I50" s="8"/>
      <c r="J50" s="8"/>
    </row>
    <row r="51" spans="1:10" ht="12.75">
      <c r="A51" s="64" t="s">
        <v>40</v>
      </c>
      <c r="B51" s="2">
        <f>+C51+D51+E51+'RESULTADO FINAL INTENSIVO 2'!B51+'RESULTADO FINAL INTENSIVO 2'!C51</f>
        <v>378251.60000000003</v>
      </c>
      <c r="C51" s="2">
        <v>120450.18</v>
      </c>
      <c r="D51" s="2">
        <v>81865.51</v>
      </c>
      <c r="E51" s="2">
        <v>134608.74</v>
      </c>
      <c r="F51" s="2">
        <v>77151</v>
      </c>
      <c r="G51" s="69">
        <v>51182.54</v>
      </c>
      <c r="H51" s="5">
        <v>6275.18</v>
      </c>
      <c r="I51" s="8"/>
      <c r="J51" s="8"/>
    </row>
    <row r="52" spans="1:10" ht="12.75">
      <c r="A52" s="64" t="s">
        <v>41</v>
      </c>
      <c r="B52" s="2">
        <f>+C52+D52+E52+'RESULTADO FINAL INTENSIVO 2'!B52+'RESULTADO FINAL INTENSIVO 2'!C52</f>
        <v>277560.24</v>
      </c>
      <c r="C52" s="2">
        <v>18941.42</v>
      </c>
      <c r="D52" s="2">
        <v>85084.15</v>
      </c>
      <c r="E52" s="2">
        <v>137579.48</v>
      </c>
      <c r="F52" s="2">
        <v>50138.49</v>
      </c>
      <c r="G52" s="69">
        <v>70888.17</v>
      </c>
      <c r="H52" s="5">
        <v>16552.82</v>
      </c>
      <c r="I52" s="8"/>
      <c r="J52" s="8"/>
    </row>
    <row r="53" spans="1:10" ht="12.75">
      <c r="A53" s="88" t="s">
        <v>42</v>
      </c>
      <c r="B53" s="4">
        <f>+C53+D53+E53+'RESULTADO FINAL INTENSIVO 2'!B53+'RESULTADO FINAL INTENSIVO 2'!C53</f>
        <v>3135765.454528505</v>
      </c>
      <c r="C53" s="4">
        <v>890552.2367505424</v>
      </c>
      <c r="D53" s="4">
        <v>675757.22</v>
      </c>
      <c r="E53" s="4">
        <v>1223563.1935354418</v>
      </c>
      <c r="F53" s="4">
        <v>499916.00054574595</v>
      </c>
      <c r="G53" s="70">
        <v>581297.0881980342</v>
      </c>
      <c r="H53" s="65">
        <v>142350.12479166148</v>
      </c>
      <c r="I53" s="8"/>
      <c r="J53" s="8"/>
    </row>
    <row r="54" spans="1:10" ht="13.5" thickBot="1">
      <c r="A54" s="85"/>
      <c r="B54" s="3"/>
      <c r="C54" s="3"/>
      <c r="D54" s="3"/>
      <c r="E54" s="3"/>
      <c r="F54" s="3"/>
      <c r="G54" s="81"/>
      <c r="H54" s="82"/>
      <c r="I54" s="8"/>
      <c r="J54" s="8"/>
    </row>
    <row r="55" spans="1:10" ht="12.75">
      <c r="A55" s="78" t="s">
        <v>43</v>
      </c>
      <c r="B55" s="4">
        <f>+C55+D55+E55+'RESULTADO FINAL INTENSIVO 2'!B55+'RESULTADO FINAL INTENSIVO 2'!C55</f>
        <v>21045.87725583727</v>
      </c>
      <c r="C55" s="4">
        <v>7787.489693605961</v>
      </c>
      <c r="D55" s="4">
        <v>4004.0696644177306</v>
      </c>
      <c r="E55" s="4">
        <v>6048.787961048331</v>
      </c>
      <c r="F55" s="4">
        <v>2986.585069932034</v>
      </c>
      <c r="G55" s="70">
        <v>2659.9643408242378</v>
      </c>
      <c r="H55" s="65">
        <v>402.2385502920599</v>
      </c>
      <c r="I55" s="8"/>
      <c r="J55" s="8"/>
    </row>
    <row r="56" spans="1:10" ht="13.5" thickBot="1">
      <c r="A56" s="79"/>
      <c r="B56" s="3"/>
      <c r="C56" s="3"/>
      <c r="D56" s="3"/>
      <c r="E56" s="3"/>
      <c r="F56" s="3"/>
      <c r="G56" s="81"/>
      <c r="H56" s="82"/>
      <c r="I56" s="8"/>
      <c r="J56" s="8"/>
    </row>
    <row r="57" spans="1:10" ht="12.75">
      <c r="A57" s="64" t="s">
        <v>44</v>
      </c>
      <c r="B57" s="2">
        <f>+C57+D57+E57+'RESULTADO FINAL INTENSIVO 2'!B57+'RESULTADO FINAL INTENSIVO 2'!C57</f>
        <v>189452</v>
      </c>
      <c r="C57" s="2">
        <v>48388</v>
      </c>
      <c r="D57" s="2">
        <v>33224</v>
      </c>
      <c r="E57" s="2">
        <v>86354</v>
      </c>
      <c r="F57" s="2">
        <v>31269</v>
      </c>
      <c r="G57" s="69">
        <v>26220</v>
      </c>
      <c r="H57" s="5">
        <v>28865</v>
      </c>
      <c r="I57" s="8"/>
      <c r="J57" s="8"/>
    </row>
    <row r="58" spans="1:10" ht="12.75">
      <c r="A58" s="63" t="s">
        <v>45</v>
      </c>
      <c r="B58" s="2">
        <f>+C58+D58+E58+'RESULTADO FINAL INTENSIVO 2'!B58+'RESULTADO FINAL INTENSIVO 2'!C58</f>
        <v>59663.75</v>
      </c>
      <c r="C58" s="2">
        <v>14536.23</v>
      </c>
      <c r="D58" s="2">
        <v>11233.82</v>
      </c>
      <c r="E58" s="2">
        <v>21786.43</v>
      </c>
      <c r="F58" s="2">
        <v>16819.73</v>
      </c>
      <c r="G58" s="69">
        <v>3194.97</v>
      </c>
      <c r="H58" s="5">
        <v>1771.73</v>
      </c>
      <c r="I58" s="8"/>
      <c r="J58" s="8"/>
    </row>
    <row r="59" spans="1:10" ht="12.75">
      <c r="A59" s="64" t="s">
        <v>46</v>
      </c>
      <c r="B59" s="2">
        <f>+C59+D59+E59+'RESULTADO FINAL INTENSIVO 2'!B59+'RESULTADO FINAL INTENSIVO 2'!C59</f>
        <v>122328</v>
      </c>
      <c r="C59" s="2">
        <v>33116</v>
      </c>
      <c r="D59" s="2">
        <v>16020</v>
      </c>
      <c r="E59" s="2">
        <v>50559</v>
      </c>
      <c r="F59" s="2">
        <v>12550</v>
      </c>
      <c r="G59" s="69">
        <v>21894</v>
      </c>
      <c r="H59" s="5">
        <v>16115</v>
      </c>
      <c r="I59" s="8"/>
      <c r="J59" s="8"/>
    </row>
    <row r="60" spans="1:10" ht="12.75">
      <c r="A60" s="64" t="s">
        <v>47</v>
      </c>
      <c r="B60" s="2">
        <f>+C60+D60+E60+'RESULTADO FINAL INTENSIVO 2'!B60+'RESULTADO FINAL INTENSIVO 2'!C60</f>
        <v>9197</v>
      </c>
      <c r="C60" s="2">
        <v>4353</v>
      </c>
      <c r="D60" s="2">
        <v>87</v>
      </c>
      <c r="E60" s="2">
        <v>3345</v>
      </c>
      <c r="F60" s="2">
        <v>2013</v>
      </c>
      <c r="G60" s="69">
        <v>31</v>
      </c>
      <c r="H60" s="5">
        <v>1301</v>
      </c>
      <c r="I60" s="8"/>
      <c r="J60" s="8"/>
    </row>
    <row r="61" spans="1:10" ht="12.75">
      <c r="A61" s="64" t="s">
        <v>48</v>
      </c>
      <c r="B61" s="2">
        <f>+C61+D61+E61+'RESULTADO FINAL INTENSIVO 2'!B61+'RESULTADO FINAL INTENSIVO 2'!C61</f>
        <v>946157.59</v>
      </c>
      <c r="C61" s="2">
        <v>234463.9</v>
      </c>
      <c r="D61" s="2">
        <v>205234.07</v>
      </c>
      <c r="E61" s="2">
        <v>319834.78</v>
      </c>
      <c r="F61" s="2">
        <v>150879.28</v>
      </c>
      <c r="G61" s="69">
        <v>115924.26</v>
      </c>
      <c r="H61" s="5">
        <v>53031.29</v>
      </c>
      <c r="I61" s="8"/>
      <c r="J61" s="8"/>
    </row>
    <row r="62" spans="1:10" ht="12.75">
      <c r="A62" s="78" t="s">
        <v>49</v>
      </c>
      <c r="B62" s="4">
        <f>+C62+D62+E62+'RESULTADO FINAL INTENSIVO 2'!B62+'RESULTADO FINAL INTENSIVO 2'!C62</f>
        <v>1326798.34</v>
      </c>
      <c r="C62" s="4">
        <v>334857.13</v>
      </c>
      <c r="D62" s="4">
        <v>265798.89</v>
      </c>
      <c r="E62" s="4">
        <v>481879.21</v>
      </c>
      <c r="F62" s="4">
        <v>213531.01</v>
      </c>
      <c r="G62" s="70">
        <v>167264.23</v>
      </c>
      <c r="H62" s="65">
        <v>101084.02</v>
      </c>
      <c r="I62" s="8"/>
      <c r="J62" s="8"/>
    </row>
    <row r="63" spans="1:10" ht="13.5" thickBot="1">
      <c r="A63" s="79"/>
      <c r="B63" s="3"/>
      <c r="C63" s="3"/>
      <c r="D63" s="3"/>
      <c r="E63" s="3"/>
      <c r="F63" s="3"/>
      <c r="G63" s="81"/>
      <c r="H63" s="82"/>
      <c r="I63" s="8"/>
      <c r="J63" s="8"/>
    </row>
    <row r="64" spans="1:10" ht="12.75">
      <c r="A64" s="64" t="s">
        <v>50</v>
      </c>
      <c r="B64" s="2">
        <f>+C64+D64+E64+'RESULTADO FINAL INTENSIVO 2'!B64+'RESULTADO FINAL INTENSIVO 2'!C64</f>
        <v>62384.10999999999</v>
      </c>
      <c r="C64" s="2">
        <v>29046.64</v>
      </c>
      <c r="D64" s="2">
        <v>8752.35</v>
      </c>
      <c r="E64" s="2">
        <v>14778.56</v>
      </c>
      <c r="F64" s="2">
        <v>8510.13</v>
      </c>
      <c r="G64" s="69">
        <v>6268.42</v>
      </c>
      <c r="H64" s="5">
        <v>0</v>
      </c>
      <c r="I64" s="8"/>
      <c r="J64" s="8"/>
    </row>
    <row r="65" spans="1:10" ht="12.75">
      <c r="A65" s="63" t="s">
        <v>51</v>
      </c>
      <c r="B65" s="2">
        <f>+C65+D65+E65+'RESULTADO FINAL INTENSIVO 2'!B65+'RESULTADO FINAL INTENSIVO 2'!C65</f>
        <v>609180.0900000001</v>
      </c>
      <c r="C65" s="2">
        <v>98885.47</v>
      </c>
      <c r="D65" s="2">
        <v>169102.52</v>
      </c>
      <c r="E65" s="2">
        <v>295211.26</v>
      </c>
      <c r="F65" s="2">
        <v>147582.99</v>
      </c>
      <c r="G65" s="69">
        <v>147199.01</v>
      </c>
      <c r="H65" s="5">
        <v>429.24</v>
      </c>
      <c r="I65" s="8"/>
      <c r="J65" s="8"/>
    </row>
    <row r="66" spans="1:10" ht="12.75">
      <c r="A66" s="64" t="s">
        <v>52</v>
      </c>
      <c r="B66" s="2">
        <f>+C66+D66+E66+'RESULTADO FINAL INTENSIVO 2'!B66+'RESULTADO FINAL INTENSIVO 2'!C66</f>
        <v>412180.91000000003</v>
      </c>
      <c r="C66" s="6">
        <v>120568.81</v>
      </c>
      <c r="D66" s="2">
        <v>69523.64</v>
      </c>
      <c r="E66" s="2">
        <v>186946.6</v>
      </c>
      <c r="F66" s="2">
        <v>72325.61</v>
      </c>
      <c r="G66" s="69">
        <v>110819.74</v>
      </c>
      <c r="H66" s="5">
        <v>3801.24</v>
      </c>
      <c r="I66" s="8"/>
      <c r="J66" s="8"/>
    </row>
    <row r="67" spans="1:10" ht="12.75">
      <c r="A67" s="78" t="s">
        <v>53</v>
      </c>
      <c r="B67" s="4">
        <f>+C67+D67+E67+'RESULTADO FINAL INTENSIVO 2'!B67+'RESULTADO FINAL INTENSIVO 2'!C67</f>
        <v>1083745.11</v>
      </c>
      <c r="C67" s="4">
        <v>248500.92</v>
      </c>
      <c r="D67" s="4">
        <v>247378.51</v>
      </c>
      <c r="E67" s="4">
        <v>496936.42</v>
      </c>
      <c r="F67" s="4">
        <v>228418.73</v>
      </c>
      <c r="G67" s="70">
        <v>264287.17</v>
      </c>
      <c r="H67" s="65">
        <v>4230.48</v>
      </c>
      <c r="I67" s="8"/>
      <c r="J67" s="8"/>
    </row>
    <row r="68" spans="1:10" ht="13.5" thickBot="1">
      <c r="A68" s="79"/>
      <c r="B68" s="3"/>
      <c r="C68" s="3"/>
      <c r="D68" s="3"/>
      <c r="E68" s="3"/>
      <c r="F68" s="3"/>
      <c r="G68" s="81"/>
      <c r="H68" s="82"/>
      <c r="I68" s="8"/>
      <c r="J68" s="8"/>
    </row>
    <row r="69" spans="1:10" ht="12.75">
      <c r="A69" s="78" t="s">
        <v>54</v>
      </c>
      <c r="B69" s="4">
        <f>+C69+D69+E69+'RESULTADO FINAL INTENSIVO 2'!B69+'RESULTADO FINAL INTENSIVO 2'!C69</f>
        <v>1757283.1400000001</v>
      </c>
      <c r="C69" s="4">
        <v>334125.76</v>
      </c>
      <c r="D69" s="4">
        <v>469669.14</v>
      </c>
      <c r="E69" s="4">
        <v>778579.43</v>
      </c>
      <c r="F69" s="4">
        <v>360820.2</v>
      </c>
      <c r="G69" s="70">
        <v>321289.05</v>
      </c>
      <c r="H69" s="65">
        <v>96470.19999999994</v>
      </c>
      <c r="I69" s="8"/>
      <c r="J69" s="8"/>
    </row>
    <row r="70" spans="1:10" ht="13.5" thickBot="1">
      <c r="A70" s="79"/>
      <c r="B70" s="3"/>
      <c r="C70" s="3"/>
      <c r="D70" s="3"/>
      <c r="E70" s="3"/>
      <c r="F70" s="3"/>
      <c r="G70" s="81"/>
      <c r="H70" s="82"/>
      <c r="I70" s="8"/>
      <c r="J70" s="8"/>
    </row>
    <row r="71" spans="1:10" ht="12.75">
      <c r="A71" s="64" t="s">
        <v>55</v>
      </c>
      <c r="B71" s="2">
        <f>+C71+D71+E71+'RESULTADO FINAL INTENSIVO 2'!B71+'RESULTADO FINAL INTENSIVO 2'!C71</f>
        <v>187403</v>
      </c>
      <c r="C71" s="2">
        <v>41183</v>
      </c>
      <c r="D71" s="2">
        <v>14789</v>
      </c>
      <c r="E71" s="2">
        <v>96930</v>
      </c>
      <c r="F71" s="2">
        <v>48157</v>
      </c>
      <c r="G71" s="69">
        <v>22520</v>
      </c>
      <c r="H71" s="5">
        <v>26253</v>
      </c>
      <c r="I71" s="8"/>
      <c r="J71" s="8"/>
    </row>
    <row r="72" spans="1:10" ht="12.75">
      <c r="A72" s="64" t="s">
        <v>56</v>
      </c>
      <c r="B72" s="2">
        <f>+C72+D72+E72+'RESULTADO FINAL INTENSIVO 2'!B72+'RESULTADO FINAL INTENSIVO 2'!C72</f>
        <v>12615</v>
      </c>
      <c r="C72" s="2">
        <v>1713</v>
      </c>
      <c r="D72" s="2">
        <v>1268</v>
      </c>
      <c r="E72" s="2">
        <v>8081</v>
      </c>
      <c r="F72" s="2">
        <v>2471</v>
      </c>
      <c r="G72" s="69">
        <v>4013</v>
      </c>
      <c r="H72" s="5">
        <v>1597</v>
      </c>
      <c r="I72" s="8"/>
      <c r="J72" s="8"/>
    </row>
    <row r="73" spans="1:10" ht="12.75">
      <c r="A73" s="78" t="s">
        <v>57</v>
      </c>
      <c r="B73" s="4">
        <f>+C73+D73+E73+'RESULTADO FINAL INTENSIVO 2'!B73+'RESULTADO FINAL INTENSIVO 2'!C73</f>
        <v>200018</v>
      </c>
      <c r="C73" s="4">
        <v>42896</v>
      </c>
      <c r="D73" s="4">
        <v>16057</v>
      </c>
      <c r="E73" s="4">
        <v>105011</v>
      </c>
      <c r="F73" s="4">
        <v>50628</v>
      </c>
      <c r="G73" s="70">
        <v>26533</v>
      </c>
      <c r="H73" s="65">
        <v>27850</v>
      </c>
      <c r="I73" s="8"/>
      <c r="J73" s="8"/>
    </row>
    <row r="74" spans="1:10" ht="13.5" thickBot="1">
      <c r="A74" s="79"/>
      <c r="B74" s="3"/>
      <c r="C74" s="3"/>
      <c r="D74" s="3"/>
      <c r="E74" s="3"/>
      <c r="F74" s="3"/>
      <c r="G74" s="81"/>
      <c r="H74" s="82"/>
      <c r="I74" s="8"/>
      <c r="J74" s="8"/>
    </row>
    <row r="75" spans="1:10" ht="12.75">
      <c r="A75" s="63" t="s">
        <v>58</v>
      </c>
      <c r="B75" s="2">
        <f>+C75+D75+E75+'RESULTADO FINAL INTENSIVO 2'!B75+'RESULTADO FINAL INTENSIVO 2'!C75</f>
        <v>500747.53</v>
      </c>
      <c r="C75" s="2">
        <v>103166.1</v>
      </c>
      <c r="D75" s="2">
        <v>148890.28</v>
      </c>
      <c r="E75" s="2">
        <v>214840.29</v>
      </c>
      <c r="F75" s="2">
        <v>120807.59</v>
      </c>
      <c r="G75" s="69">
        <v>73320.48</v>
      </c>
      <c r="H75" s="5">
        <v>20712.25</v>
      </c>
      <c r="I75" s="8"/>
      <c r="J75" s="8"/>
    </row>
    <row r="76" spans="1:10" ht="12.75">
      <c r="A76" s="63" t="s">
        <v>59</v>
      </c>
      <c r="B76" s="2">
        <f>+C76+D76+E76+'RESULTADO FINAL INTENSIVO 2'!B76+'RESULTADO FINAL INTENSIVO 2'!C76</f>
        <v>57520.119999999995</v>
      </c>
      <c r="C76" s="2">
        <v>8000.39</v>
      </c>
      <c r="D76" s="2">
        <v>22722.14</v>
      </c>
      <c r="E76" s="2">
        <v>18786.48</v>
      </c>
      <c r="F76" s="2">
        <v>6499.28</v>
      </c>
      <c r="G76" s="69">
        <v>6006.18</v>
      </c>
      <c r="H76" s="5">
        <v>6281.05</v>
      </c>
      <c r="I76" s="8"/>
      <c r="J76" s="8"/>
    </row>
    <row r="77" spans="1:10" ht="12.75">
      <c r="A77" s="63" t="s">
        <v>60</v>
      </c>
      <c r="B77" s="2">
        <f>+C77+D77+E77+'RESULTADO FINAL INTENSIVO 2'!B77+'RESULTADO FINAL INTENSIVO 2'!C77</f>
        <v>125403.29000000001</v>
      </c>
      <c r="C77" s="2">
        <v>42097.54</v>
      </c>
      <c r="D77" s="2">
        <v>31897.31</v>
      </c>
      <c r="E77" s="2">
        <v>32355.28</v>
      </c>
      <c r="F77" s="2">
        <v>21125.12</v>
      </c>
      <c r="G77" s="69">
        <v>8299.25</v>
      </c>
      <c r="H77" s="5">
        <v>2930.91</v>
      </c>
      <c r="I77" s="8"/>
      <c r="J77" s="8"/>
    </row>
    <row r="78" spans="1:10" ht="12.75">
      <c r="A78" s="64" t="s">
        <v>61</v>
      </c>
      <c r="B78" s="2">
        <f>+C78+D78+E78+'RESULTADO FINAL INTENSIVO 2'!B78+'RESULTADO FINAL INTENSIVO 2'!C78</f>
        <v>161576.97</v>
      </c>
      <c r="C78" s="2">
        <v>62900.82</v>
      </c>
      <c r="D78" s="2">
        <v>29769.14</v>
      </c>
      <c r="E78" s="2">
        <v>50849</v>
      </c>
      <c r="F78" s="2">
        <v>26194</v>
      </c>
      <c r="G78" s="69">
        <v>15857</v>
      </c>
      <c r="H78" s="5">
        <v>8798.03</v>
      </c>
      <c r="I78" s="8"/>
      <c r="J78" s="8"/>
    </row>
    <row r="79" spans="1:10" ht="12.75">
      <c r="A79" s="64" t="s">
        <v>62</v>
      </c>
      <c r="B79" s="2">
        <f>+C79+D79+E79+'RESULTADO FINAL INTENSIVO 2'!B79+'RESULTADO FINAL INTENSIVO 2'!C79</f>
        <v>14803.79</v>
      </c>
      <c r="C79" s="2">
        <v>4296.56</v>
      </c>
      <c r="D79" s="2">
        <v>1637.17</v>
      </c>
      <c r="E79" s="2">
        <v>6898.24</v>
      </c>
      <c r="F79" s="2">
        <v>3096.96</v>
      </c>
      <c r="G79" s="69">
        <v>3331.3</v>
      </c>
      <c r="H79" s="5">
        <v>470</v>
      </c>
      <c r="I79" s="8"/>
      <c r="J79" s="8"/>
    </row>
    <row r="80" spans="1:10" ht="12.75">
      <c r="A80" s="63" t="s">
        <v>63</v>
      </c>
      <c r="B80" s="2">
        <f>+C80+D80+E80+'RESULTADO FINAL INTENSIVO 2'!B80+'RESULTADO FINAL INTENSIVO 2'!C80</f>
        <v>148902.38</v>
      </c>
      <c r="C80" s="2">
        <v>26024.68</v>
      </c>
      <c r="D80" s="2">
        <v>52081.86</v>
      </c>
      <c r="E80" s="2">
        <v>51055.44</v>
      </c>
      <c r="F80" s="2">
        <v>30884.26</v>
      </c>
      <c r="G80" s="69">
        <v>15971.21</v>
      </c>
      <c r="H80" s="5">
        <v>4199.93</v>
      </c>
      <c r="I80" s="8"/>
      <c r="J80" s="8"/>
    </row>
    <row r="81" spans="1:10" ht="12.75">
      <c r="A81" s="63" t="s">
        <v>64</v>
      </c>
      <c r="B81" s="2">
        <f>+C81+D81+E81+'RESULTADO FINAL INTENSIVO 2'!B81+'RESULTADO FINAL INTENSIVO 2'!C81</f>
        <v>201627.00999999998</v>
      </c>
      <c r="C81" s="2">
        <v>69877.36</v>
      </c>
      <c r="D81" s="2">
        <v>38131.64</v>
      </c>
      <c r="E81" s="2">
        <v>71484.17</v>
      </c>
      <c r="F81" s="2">
        <v>41032.34</v>
      </c>
      <c r="G81" s="69">
        <v>30451.82</v>
      </c>
      <c r="H81" s="5">
        <v>0</v>
      </c>
      <c r="I81" s="8"/>
      <c r="J81" s="8"/>
    </row>
    <row r="82" spans="1:10" ht="12.75">
      <c r="A82" s="64" t="s">
        <v>65</v>
      </c>
      <c r="B82" s="2">
        <f>+C82+D82+E82+'RESULTADO FINAL INTENSIVO 2'!B82+'RESULTADO FINAL INTENSIVO 2'!C82</f>
        <v>309698.09</v>
      </c>
      <c r="C82" s="2">
        <v>94818.6</v>
      </c>
      <c r="D82" s="2">
        <v>82429.4</v>
      </c>
      <c r="E82" s="2">
        <v>95482.06</v>
      </c>
      <c r="F82" s="2">
        <v>55089.09</v>
      </c>
      <c r="G82" s="69">
        <v>34961.82</v>
      </c>
      <c r="H82" s="5">
        <v>5431.16</v>
      </c>
      <c r="I82" s="8"/>
      <c r="J82" s="8"/>
    </row>
    <row r="83" spans="1:10" ht="12.75">
      <c r="A83" s="78" t="s">
        <v>66</v>
      </c>
      <c r="B83" s="4">
        <f>+C83+D83+E83+'RESULTADO FINAL INTENSIVO 2'!B83+'RESULTADO FINAL INTENSIVO 2'!C83</f>
        <v>1520279.18</v>
      </c>
      <c r="C83" s="4">
        <v>411182.05</v>
      </c>
      <c r="D83" s="4">
        <v>407558.94</v>
      </c>
      <c r="E83" s="4">
        <v>541750.96</v>
      </c>
      <c r="F83" s="4">
        <v>304728.64</v>
      </c>
      <c r="G83" s="70">
        <v>188199.06</v>
      </c>
      <c r="H83" s="65">
        <v>48823.33</v>
      </c>
      <c r="I83" s="8"/>
      <c r="J83" s="8"/>
    </row>
    <row r="84" spans="1:10" ht="13.5" thickBot="1">
      <c r="A84" s="79"/>
      <c r="B84" s="3"/>
      <c r="C84" s="3"/>
      <c r="D84" s="3"/>
      <c r="E84" s="3"/>
      <c r="F84" s="3"/>
      <c r="G84" s="81"/>
      <c r="H84" s="82"/>
      <c r="I84" s="8"/>
      <c r="J84" s="8"/>
    </row>
    <row r="85" spans="1:10" ht="12.75">
      <c r="A85" s="64" t="s">
        <v>67</v>
      </c>
      <c r="B85" s="2">
        <f>+C85+D85+E85+'RESULTADO FINAL INTENSIVO 2'!B85+'RESULTADO FINAL INTENSIVO 2'!C85</f>
        <v>23323.059999999998</v>
      </c>
      <c r="C85" s="2">
        <v>7809.82</v>
      </c>
      <c r="D85" s="2">
        <v>4980.24</v>
      </c>
      <c r="E85" s="2">
        <v>6123.86</v>
      </c>
      <c r="F85" s="2">
        <v>5538.41</v>
      </c>
      <c r="G85" s="69">
        <v>435.41</v>
      </c>
      <c r="H85" s="5">
        <v>150.04</v>
      </c>
      <c r="I85" s="8"/>
      <c r="J85" s="8"/>
    </row>
    <row r="86" spans="1:10" ht="12.75">
      <c r="A86" s="64" t="s">
        <v>68</v>
      </c>
      <c r="B86" s="2">
        <f>+C86+D86+E86+'RESULTADO FINAL INTENSIVO 2'!B86+'RESULTADO FINAL INTENSIVO 2'!C86</f>
        <v>40362.840000000004</v>
      </c>
      <c r="C86" s="2">
        <v>13840.95</v>
      </c>
      <c r="D86" s="2">
        <v>10934.17</v>
      </c>
      <c r="E86" s="2">
        <v>10320.04</v>
      </c>
      <c r="F86" s="2">
        <v>8069.15</v>
      </c>
      <c r="G86" s="69">
        <v>2104.93</v>
      </c>
      <c r="H86" s="5">
        <v>145.94</v>
      </c>
      <c r="I86" s="8"/>
      <c r="J86" s="8"/>
    </row>
    <row r="87" spans="1:10" ht="12.75">
      <c r="A87" s="78" t="s">
        <v>69</v>
      </c>
      <c r="B87" s="4">
        <f>+C87+D87+E87+'RESULTADO FINAL INTENSIVO 2'!B87+'RESULTADO FINAL INTENSIVO 2'!C87</f>
        <v>63685.9</v>
      </c>
      <c r="C87" s="4">
        <v>21650.77</v>
      </c>
      <c r="D87" s="4">
        <v>15914.41</v>
      </c>
      <c r="E87" s="4">
        <v>16443.9</v>
      </c>
      <c r="F87" s="4">
        <v>13607.56</v>
      </c>
      <c r="G87" s="70">
        <v>2540.34</v>
      </c>
      <c r="H87" s="65">
        <v>295.98</v>
      </c>
      <c r="I87" s="8"/>
      <c r="J87" s="8"/>
    </row>
    <row r="88" spans="1:10" ht="13.5" thickBot="1">
      <c r="A88" s="78"/>
      <c r="B88" s="4"/>
      <c r="C88" s="4"/>
      <c r="D88" s="4"/>
      <c r="E88" s="4"/>
      <c r="F88" s="4"/>
      <c r="G88" s="70"/>
      <c r="H88" s="65"/>
      <c r="I88" s="8"/>
      <c r="J88" s="8"/>
    </row>
    <row r="89" spans="1:15" ht="14.25" thickBot="1" thickTop="1">
      <c r="A89" s="86" t="s">
        <v>70</v>
      </c>
      <c r="B89" s="71">
        <f>+C89+D89+E89+'RESULTADO FINAL INTENSIVO 2'!B89+'RESULTADO FINAL INTENSIVO 2'!C89</f>
        <v>22773750.981784347</v>
      </c>
      <c r="C89" s="71">
        <f aca="true" t="shared" si="0" ref="C89:H89">+C87+C83+C73+C69+C67+C62+C55+C53+C42+C40+C34+C29+C27+C25+C20+C18+C16</f>
        <v>6493352.626444149</v>
      </c>
      <c r="D89" s="71">
        <f t="shared" si="0"/>
        <v>5506307.189664419</v>
      </c>
      <c r="E89" s="71">
        <f t="shared" si="0"/>
        <v>8469170.48149649</v>
      </c>
      <c r="F89" s="71">
        <f t="shared" si="0"/>
        <v>4033821.6556156785</v>
      </c>
      <c r="G89" s="73">
        <f t="shared" si="0"/>
        <v>3899228.182538858</v>
      </c>
      <c r="H89" s="72">
        <f t="shared" si="0"/>
        <v>536120.7933419535</v>
      </c>
      <c r="I89" s="8"/>
      <c r="J89" s="8"/>
      <c r="K89" s="10"/>
      <c r="L89" s="10"/>
      <c r="M89" s="10"/>
      <c r="N89" s="10"/>
      <c r="O89" s="10"/>
    </row>
    <row r="90" spans="2:8" ht="12.75">
      <c r="B90" s="8"/>
      <c r="C90" s="8"/>
      <c r="D90" s="8"/>
      <c r="E90" s="8"/>
      <c r="F90" s="8"/>
      <c r="G90" s="8"/>
      <c r="H90" s="8"/>
    </row>
    <row r="91" spans="3:8" ht="12.75">
      <c r="C91" s="8"/>
      <c r="D91" s="8"/>
      <c r="E91" s="8"/>
      <c r="F91" s="8"/>
      <c r="G91" s="8"/>
      <c r="H91" s="8"/>
    </row>
  </sheetData>
  <mergeCells count="12"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  <mergeCell ref="E8:E11"/>
    <mergeCell ref="H8:H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67">
      <selection activeCell="B90" sqref="B90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97" t="s">
        <v>125</v>
      </c>
    </row>
    <row r="2" ht="12.75">
      <c r="D2" s="99" t="s">
        <v>124</v>
      </c>
    </row>
    <row r="3" ht="18" customHeight="1" thickBot="1"/>
    <row r="4" spans="1:7" ht="15.75">
      <c r="A4" s="100" t="s">
        <v>127</v>
      </c>
      <c r="B4" s="101"/>
      <c r="C4" s="101"/>
      <c r="D4" s="101"/>
      <c r="E4" s="101"/>
      <c r="F4" s="101"/>
      <c r="G4" s="102"/>
    </row>
    <row r="5" spans="1:7" ht="12.75">
      <c r="A5" s="103" t="s">
        <v>123</v>
      </c>
      <c r="B5" s="104"/>
      <c r="C5" s="104"/>
      <c r="D5" s="104"/>
      <c r="E5" s="104"/>
      <c r="F5" s="104"/>
      <c r="G5" s="105"/>
    </row>
    <row r="6" spans="1:7" ht="13.5" thickBot="1">
      <c r="A6" s="106" t="s">
        <v>128</v>
      </c>
      <c r="B6" s="107"/>
      <c r="C6" s="107"/>
      <c r="D6" s="107"/>
      <c r="E6" s="107"/>
      <c r="F6" s="107"/>
      <c r="G6" s="108"/>
    </row>
    <row r="7" spans="1:7" ht="12.75">
      <c r="A7" s="119" t="s">
        <v>1</v>
      </c>
      <c r="B7" s="156" t="s">
        <v>71</v>
      </c>
      <c r="C7" s="157" t="s">
        <v>72</v>
      </c>
      <c r="D7" s="158"/>
      <c r="E7" s="158"/>
      <c r="F7" s="158"/>
      <c r="G7" s="159"/>
    </row>
    <row r="8" spans="1:7" ht="12.75">
      <c r="A8" s="119"/>
      <c r="B8" s="122"/>
      <c r="C8" s="133" t="s">
        <v>73</v>
      </c>
      <c r="D8" s="161" t="s">
        <v>74</v>
      </c>
      <c r="E8" s="162"/>
      <c r="F8" s="163" t="s">
        <v>75</v>
      </c>
      <c r="G8" s="164"/>
    </row>
    <row r="9" spans="1:7" ht="12.75">
      <c r="A9" s="119"/>
      <c r="B9" s="123"/>
      <c r="C9" s="160"/>
      <c r="D9" s="129" t="s">
        <v>76</v>
      </c>
      <c r="E9" s="129" t="s">
        <v>77</v>
      </c>
      <c r="F9" s="116" t="s">
        <v>78</v>
      </c>
      <c r="G9" s="131" t="s">
        <v>79</v>
      </c>
    </row>
    <row r="10" spans="1:7" ht="12.75">
      <c r="A10" s="120"/>
      <c r="B10" s="124"/>
      <c r="C10" s="160"/>
      <c r="D10" s="165"/>
      <c r="E10" s="166"/>
      <c r="F10" s="167"/>
      <c r="G10" s="168"/>
    </row>
    <row r="11" spans="1:7" ht="13.5" thickBot="1">
      <c r="A11" s="120"/>
      <c r="B11" s="125"/>
      <c r="C11" s="160"/>
      <c r="D11" s="165"/>
      <c r="E11" s="166"/>
      <c r="F11" s="165"/>
      <c r="G11" s="168"/>
    </row>
    <row r="12" spans="1:9" ht="12.75">
      <c r="A12" s="96" t="s">
        <v>10</v>
      </c>
      <c r="B12" s="1">
        <v>301</v>
      </c>
      <c r="C12" s="1">
        <v>30545</v>
      </c>
      <c r="D12" s="1">
        <v>1463</v>
      </c>
      <c r="E12" s="1">
        <v>1851</v>
      </c>
      <c r="F12" s="1">
        <v>21910</v>
      </c>
      <c r="G12" s="84">
        <v>5321</v>
      </c>
      <c r="H12" s="8"/>
      <c r="I12" s="8"/>
    </row>
    <row r="13" spans="1:9" ht="12.75">
      <c r="A13" s="64" t="s">
        <v>11</v>
      </c>
      <c r="B13" s="2">
        <v>368</v>
      </c>
      <c r="C13" s="2">
        <v>16571</v>
      </c>
      <c r="D13" s="2">
        <v>615</v>
      </c>
      <c r="E13" s="2">
        <v>1066</v>
      </c>
      <c r="F13" s="2">
        <v>11230</v>
      </c>
      <c r="G13" s="5">
        <v>3660</v>
      </c>
      <c r="H13" s="8"/>
      <c r="I13" s="8"/>
    </row>
    <row r="14" spans="1:9" ht="12.75">
      <c r="A14" s="64" t="s">
        <v>12</v>
      </c>
      <c r="B14" s="2">
        <v>85</v>
      </c>
      <c r="C14" s="2">
        <v>32545</v>
      </c>
      <c r="D14" s="2">
        <v>6886</v>
      </c>
      <c r="E14" s="2">
        <v>1471</v>
      </c>
      <c r="F14" s="2">
        <v>20552</v>
      </c>
      <c r="G14" s="5">
        <v>3636</v>
      </c>
      <c r="H14" s="8"/>
      <c r="I14" s="8"/>
    </row>
    <row r="15" spans="1:9" ht="12.75">
      <c r="A15" s="64" t="s">
        <v>13</v>
      </c>
      <c r="B15" s="2">
        <v>216</v>
      </c>
      <c r="C15" s="2">
        <v>18125</v>
      </c>
      <c r="D15" s="2">
        <v>953</v>
      </c>
      <c r="E15" s="2">
        <v>1289</v>
      </c>
      <c r="F15" s="2">
        <v>11732</v>
      </c>
      <c r="G15" s="5">
        <v>4151</v>
      </c>
      <c r="H15" s="8"/>
      <c r="I15" s="8"/>
    </row>
    <row r="16" spans="1:9" ht="12.75">
      <c r="A16" s="78" t="s">
        <v>14</v>
      </c>
      <c r="B16" s="4">
        <v>970</v>
      </c>
      <c r="C16" s="4">
        <v>97786</v>
      </c>
      <c r="D16" s="4">
        <v>9917</v>
      </c>
      <c r="E16" s="4">
        <v>5677</v>
      </c>
      <c r="F16" s="4">
        <v>65424</v>
      </c>
      <c r="G16" s="65">
        <v>16768</v>
      </c>
      <c r="H16" s="8"/>
      <c r="I16" s="8"/>
    </row>
    <row r="17" spans="1:9" ht="13.5" thickBot="1">
      <c r="A17" s="79"/>
      <c r="B17" s="3"/>
      <c r="C17" s="3"/>
      <c r="D17" s="80"/>
      <c r="E17" s="3"/>
      <c r="F17" s="3"/>
      <c r="G17" s="82"/>
      <c r="H17" s="8"/>
      <c r="I17" s="8"/>
    </row>
    <row r="18" spans="1:9" ht="12.75">
      <c r="A18" s="89" t="s">
        <v>15</v>
      </c>
      <c r="B18" s="90">
        <v>205</v>
      </c>
      <c r="C18" s="90">
        <v>2060</v>
      </c>
      <c r="D18" s="92">
        <v>275</v>
      </c>
      <c r="E18" s="90">
        <v>275</v>
      </c>
      <c r="F18" s="90">
        <v>1007</v>
      </c>
      <c r="G18" s="93">
        <v>503</v>
      </c>
      <c r="H18" s="8"/>
      <c r="I18" s="8"/>
    </row>
    <row r="19" spans="1:9" ht="13.5" thickBot="1">
      <c r="A19" s="79"/>
      <c r="B19" s="3"/>
      <c r="C19" s="3"/>
      <c r="D19" s="80"/>
      <c r="E19" s="3"/>
      <c r="F19" s="3"/>
      <c r="G19" s="82"/>
      <c r="H19" s="8"/>
      <c r="I19" s="8"/>
    </row>
    <row r="20" spans="1:9" ht="12.75">
      <c r="A20" s="89" t="s">
        <v>16</v>
      </c>
      <c r="B20" s="90">
        <v>66</v>
      </c>
      <c r="C20" s="91">
        <v>419</v>
      </c>
      <c r="D20" s="92">
        <v>88</v>
      </c>
      <c r="E20" s="90">
        <v>8</v>
      </c>
      <c r="F20" s="90">
        <v>268</v>
      </c>
      <c r="G20" s="93">
        <v>55</v>
      </c>
      <c r="H20" s="8"/>
      <c r="I20" s="8"/>
    </row>
    <row r="21" spans="1:9" ht="13.5" thickBot="1">
      <c r="A21" s="79"/>
      <c r="B21" s="3"/>
      <c r="C21" s="3"/>
      <c r="D21" s="3"/>
      <c r="E21" s="3"/>
      <c r="F21" s="3"/>
      <c r="G21" s="82"/>
      <c r="H21" s="8"/>
      <c r="I21" s="8"/>
    </row>
    <row r="22" spans="1:9" ht="12.75">
      <c r="A22" s="63" t="s">
        <v>17</v>
      </c>
      <c r="B22" s="2">
        <v>51</v>
      </c>
      <c r="C22" s="2">
        <v>2042</v>
      </c>
      <c r="D22" s="2">
        <v>0</v>
      </c>
      <c r="E22" s="2">
        <v>106</v>
      </c>
      <c r="F22" s="2">
        <v>0</v>
      </c>
      <c r="G22" s="5">
        <v>1936</v>
      </c>
      <c r="H22" s="8"/>
      <c r="I22" s="8"/>
    </row>
    <row r="23" spans="1:9" ht="12.75">
      <c r="A23" s="63" t="s">
        <v>18</v>
      </c>
      <c r="B23" s="2">
        <v>18</v>
      </c>
      <c r="C23" s="2">
        <v>1273</v>
      </c>
      <c r="D23" s="95">
        <v>0</v>
      </c>
      <c r="E23" s="2">
        <v>144</v>
      </c>
      <c r="F23" s="2">
        <v>0</v>
      </c>
      <c r="G23" s="5">
        <v>1129</v>
      </c>
      <c r="H23" s="8"/>
      <c r="I23" s="8"/>
    </row>
    <row r="24" spans="1:9" ht="12.75">
      <c r="A24" s="64" t="s">
        <v>19</v>
      </c>
      <c r="B24" s="2">
        <v>28</v>
      </c>
      <c r="C24" s="2">
        <v>1465</v>
      </c>
      <c r="D24" s="95">
        <v>0</v>
      </c>
      <c r="E24" s="2">
        <v>224</v>
      </c>
      <c r="F24" s="2">
        <v>0</v>
      </c>
      <c r="G24" s="5">
        <v>1241</v>
      </c>
      <c r="H24" s="8"/>
      <c r="I24" s="8"/>
    </row>
    <row r="25" spans="1:9" ht="12.75">
      <c r="A25" s="78" t="s">
        <v>20</v>
      </c>
      <c r="B25" s="4">
        <v>97</v>
      </c>
      <c r="C25" s="4">
        <v>4780</v>
      </c>
      <c r="D25" s="4">
        <v>0</v>
      </c>
      <c r="E25" s="4">
        <v>474</v>
      </c>
      <c r="F25" s="4">
        <v>0</v>
      </c>
      <c r="G25" s="65">
        <v>4306</v>
      </c>
      <c r="H25" s="8"/>
      <c r="I25" s="8"/>
    </row>
    <row r="26" spans="1:9" ht="13.5" thickBot="1">
      <c r="A26" s="79"/>
      <c r="B26" s="3"/>
      <c r="C26" s="3"/>
      <c r="D26" s="80"/>
      <c r="E26" s="3"/>
      <c r="F26" s="3"/>
      <c r="G26" s="82"/>
      <c r="H26" s="8"/>
      <c r="I26" s="8"/>
    </row>
    <row r="27" spans="1:9" ht="12.75">
      <c r="A27" s="78" t="s">
        <v>21</v>
      </c>
      <c r="B27" s="4">
        <v>628.11</v>
      </c>
      <c r="C27" s="4">
        <v>65276.93</v>
      </c>
      <c r="D27" s="83">
        <v>10502.41</v>
      </c>
      <c r="E27" s="4">
        <v>4820.52</v>
      </c>
      <c r="F27" s="4">
        <v>39993.55</v>
      </c>
      <c r="G27" s="65">
        <v>9960.43</v>
      </c>
      <c r="H27" s="8"/>
      <c r="I27" s="8"/>
    </row>
    <row r="28" spans="1:9" ht="13.5" thickBot="1">
      <c r="A28" s="79"/>
      <c r="B28" s="3"/>
      <c r="C28" s="3"/>
      <c r="D28" s="80"/>
      <c r="E28" s="3"/>
      <c r="F28" s="3"/>
      <c r="G28" s="82"/>
      <c r="H28" s="8"/>
      <c r="I28" s="8"/>
    </row>
    <row r="29" spans="1:9" ht="12.75">
      <c r="A29" s="78" t="s">
        <v>22</v>
      </c>
      <c r="B29" s="4">
        <v>88.67</v>
      </c>
      <c r="C29" s="4">
        <v>5786.11</v>
      </c>
      <c r="D29" s="83">
        <v>287.03</v>
      </c>
      <c r="E29" s="4">
        <v>391.83</v>
      </c>
      <c r="F29" s="4">
        <v>2445.92</v>
      </c>
      <c r="G29" s="65">
        <v>2661.35</v>
      </c>
      <c r="H29" s="8"/>
      <c r="I29" s="8"/>
    </row>
    <row r="30" spans="1:9" ht="13.5" thickBot="1">
      <c r="A30" s="79"/>
      <c r="B30" s="3"/>
      <c r="C30" s="3"/>
      <c r="D30" s="80"/>
      <c r="E30" s="3"/>
      <c r="F30" s="3"/>
      <c r="G30" s="82"/>
      <c r="H30" s="8"/>
      <c r="I30" s="8"/>
    </row>
    <row r="31" spans="1:9" ht="12.75">
      <c r="A31" s="64" t="s">
        <v>23</v>
      </c>
      <c r="B31" s="2">
        <v>1230.3</v>
      </c>
      <c r="C31" s="2">
        <v>159592.13</v>
      </c>
      <c r="D31" s="2">
        <v>13307.51</v>
      </c>
      <c r="E31" s="2">
        <v>16601.25</v>
      </c>
      <c r="F31" s="2">
        <v>102558.01</v>
      </c>
      <c r="G31" s="84">
        <v>27125.4</v>
      </c>
      <c r="H31" s="8"/>
      <c r="I31" s="8"/>
    </row>
    <row r="32" spans="1:9" ht="12.75">
      <c r="A32" s="64" t="s">
        <v>24</v>
      </c>
      <c r="B32" s="2">
        <v>798.22</v>
      </c>
      <c r="C32" s="2">
        <v>74334.34</v>
      </c>
      <c r="D32" s="2">
        <v>4939.61</v>
      </c>
      <c r="E32" s="2">
        <v>6749.77</v>
      </c>
      <c r="F32" s="2">
        <v>47500.48</v>
      </c>
      <c r="G32" s="5">
        <v>15144.47</v>
      </c>
      <c r="H32" s="8"/>
      <c r="I32" s="8"/>
    </row>
    <row r="33" spans="1:9" ht="12.75">
      <c r="A33" s="64" t="s">
        <v>25</v>
      </c>
      <c r="B33" s="2">
        <v>1273.04</v>
      </c>
      <c r="C33" s="2">
        <v>205376.24</v>
      </c>
      <c r="D33" s="2">
        <v>15763.49</v>
      </c>
      <c r="E33" s="2">
        <v>22299.6</v>
      </c>
      <c r="F33" s="2">
        <v>131239.85</v>
      </c>
      <c r="G33" s="5">
        <v>36073.3</v>
      </c>
      <c r="H33" s="8"/>
      <c r="I33" s="8"/>
    </row>
    <row r="34" spans="1:9" ht="12.75">
      <c r="A34" s="78" t="s">
        <v>26</v>
      </c>
      <c r="B34" s="4">
        <v>3301.56</v>
      </c>
      <c r="C34" s="4">
        <v>439302.71</v>
      </c>
      <c r="D34" s="4">
        <v>34010.61</v>
      </c>
      <c r="E34" s="4">
        <v>45650.62</v>
      </c>
      <c r="F34" s="4">
        <v>281298.34</v>
      </c>
      <c r="G34" s="65">
        <v>78343.17</v>
      </c>
      <c r="H34" s="8"/>
      <c r="I34" s="8"/>
    </row>
    <row r="35" spans="1:9" ht="13.5" thickBot="1">
      <c r="A35" s="79"/>
      <c r="B35" s="3"/>
      <c r="C35" s="3"/>
      <c r="D35" s="3"/>
      <c r="E35" s="3"/>
      <c r="F35" s="3"/>
      <c r="G35" s="82"/>
      <c r="H35" s="8"/>
      <c r="I35" s="8"/>
    </row>
    <row r="36" spans="1:9" ht="12.75">
      <c r="A36" s="64" t="s">
        <v>27</v>
      </c>
      <c r="B36" s="2">
        <v>1533.08</v>
      </c>
      <c r="C36" s="2">
        <v>182208.27</v>
      </c>
      <c r="D36" s="2">
        <v>14652.76</v>
      </c>
      <c r="E36" s="2">
        <v>13364.21</v>
      </c>
      <c r="F36" s="2">
        <v>121015.09</v>
      </c>
      <c r="G36" s="5">
        <v>33176.25</v>
      </c>
      <c r="H36" s="8"/>
      <c r="I36" s="8"/>
    </row>
    <row r="37" spans="1:9" ht="12.75">
      <c r="A37" s="64" t="s">
        <v>28</v>
      </c>
      <c r="B37" s="2">
        <v>600.13</v>
      </c>
      <c r="C37" s="2">
        <v>68592.17</v>
      </c>
      <c r="D37" s="2">
        <v>6551.83</v>
      </c>
      <c r="E37" s="2">
        <v>6564.6</v>
      </c>
      <c r="F37" s="2">
        <v>39832.1</v>
      </c>
      <c r="G37" s="5">
        <v>15643.57</v>
      </c>
      <c r="H37" s="8"/>
      <c r="I37" s="8"/>
    </row>
    <row r="38" spans="1:9" ht="12.75">
      <c r="A38" s="64" t="s">
        <v>29</v>
      </c>
      <c r="B38" s="2">
        <v>1864.31</v>
      </c>
      <c r="C38" s="2">
        <v>286465.74</v>
      </c>
      <c r="D38" s="2">
        <v>34099.26</v>
      </c>
      <c r="E38" s="2">
        <v>34140.46</v>
      </c>
      <c r="F38" s="2">
        <v>164166.24</v>
      </c>
      <c r="G38" s="5">
        <v>54059.66</v>
      </c>
      <c r="H38" s="8"/>
      <c r="I38" s="8"/>
    </row>
    <row r="39" spans="1:9" ht="12.75">
      <c r="A39" s="64" t="s">
        <v>30</v>
      </c>
      <c r="B39" s="2">
        <v>332.93</v>
      </c>
      <c r="C39" s="2">
        <v>59693.18</v>
      </c>
      <c r="D39" s="2">
        <v>11310.63</v>
      </c>
      <c r="E39" s="2">
        <v>5514.15</v>
      </c>
      <c r="F39" s="2">
        <v>32921.99</v>
      </c>
      <c r="G39" s="5">
        <v>9946.42</v>
      </c>
      <c r="H39" s="8"/>
      <c r="I39" s="8"/>
    </row>
    <row r="40" spans="1:9" ht="12.75">
      <c r="A40" s="78" t="s">
        <v>31</v>
      </c>
      <c r="B40" s="4">
        <v>4330.45</v>
      </c>
      <c r="C40" s="4">
        <v>596959.36</v>
      </c>
      <c r="D40" s="4">
        <v>66614.48</v>
      </c>
      <c r="E40" s="4">
        <v>59583.42</v>
      </c>
      <c r="F40" s="4">
        <v>357935.42</v>
      </c>
      <c r="G40" s="65">
        <v>112825.9</v>
      </c>
      <c r="H40" s="8"/>
      <c r="I40" s="8"/>
    </row>
    <row r="41" spans="1:9" ht="13.5" thickBot="1">
      <c r="A41" s="79"/>
      <c r="B41" s="3"/>
      <c r="C41" s="3"/>
      <c r="D41" s="3"/>
      <c r="E41" s="3"/>
      <c r="F41" s="3"/>
      <c r="G41" s="82"/>
      <c r="H41" s="8"/>
      <c r="I41" s="8"/>
    </row>
    <row r="42" spans="1:9" ht="12.75">
      <c r="A42" s="78" t="s">
        <v>32</v>
      </c>
      <c r="B42" s="4">
        <v>1358.63</v>
      </c>
      <c r="C42" s="4">
        <v>16787.59</v>
      </c>
      <c r="D42" s="4">
        <v>1476.43</v>
      </c>
      <c r="E42" s="4">
        <v>838.46</v>
      </c>
      <c r="F42" s="4">
        <v>10364.51</v>
      </c>
      <c r="G42" s="65">
        <v>4108.22</v>
      </c>
      <c r="H42" s="8"/>
      <c r="I42" s="8"/>
    </row>
    <row r="43" spans="1:9" ht="13.5" thickBot="1">
      <c r="A43" s="79"/>
      <c r="B43" s="3"/>
      <c r="C43" s="3"/>
      <c r="D43" s="3"/>
      <c r="E43" s="3"/>
      <c r="F43" s="3"/>
      <c r="G43" s="82"/>
      <c r="H43" s="8"/>
      <c r="I43" s="8"/>
    </row>
    <row r="44" spans="1:15" ht="12.75">
      <c r="A44" s="63" t="s">
        <v>33</v>
      </c>
      <c r="B44" s="2">
        <v>402.6584261146528</v>
      </c>
      <c r="C44" s="2">
        <v>14868.394728516854</v>
      </c>
      <c r="D44" s="2">
        <v>1564.3854228267644</v>
      </c>
      <c r="E44" s="2">
        <v>1323.6115984475489</v>
      </c>
      <c r="F44" s="2">
        <v>9524.217646331252</v>
      </c>
      <c r="G44" s="5">
        <v>2456.170060911288</v>
      </c>
      <c r="H44" s="8"/>
      <c r="I44" s="8"/>
      <c r="J44" s="9"/>
      <c r="K44" s="9"/>
      <c r="L44" s="9"/>
      <c r="M44" s="9"/>
      <c r="N44" s="9"/>
      <c r="O44" s="9"/>
    </row>
    <row r="45" spans="1:9" ht="12.75">
      <c r="A45" s="63" t="s">
        <v>34</v>
      </c>
      <c r="B45" s="2">
        <v>320.99</v>
      </c>
      <c r="C45" s="2">
        <v>38591.83</v>
      </c>
      <c r="D45" s="2">
        <v>5104.59</v>
      </c>
      <c r="E45" s="2">
        <v>3584.21</v>
      </c>
      <c r="F45" s="2">
        <v>21659.54</v>
      </c>
      <c r="G45" s="5">
        <v>8243.5</v>
      </c>
      <c r="H45" s="8"/>
      <c r="I45" s="8"/>
    </row>
    <row r="46" spans="1:9" ht="12.75">
      <c r="A46" s="63" t="s">
        <v>35</v>
      </c>
      <c r="B46" s="2">
        <v>149.81</v>
      </c>
      <c r="C46" s="2">
        <v>7684.34</v>
      </c>
      <c r="D46" s="2">
        <v>817.01</v>
      </c>
      <c r="E46" s="2">
        <v>673.32</v>
      </c>
      <c r="F46" s="2">
        <v>4827.52</v>
      </c>
      <c r="G46" s="5">
        <v>1366.48</v>
      </c>
      <c r="H46" s="8"/>
      <c r="I46" s="8"/>
    </row>
    <row r="47" spans="1:9" ht="12.75">
      <c r="A47" s="64" t="s">
        <v>36</v>
      </c>
      <c r="B47" s="2">
        <v>108.46</v>
      </c>
      <c r="C47" s="2">
        <v>13170.67</v>
      </c>
      <c r="D47" s="2">
        <v>1183.09</v>
      </c>
      <c r="E47" s="2">
        <v>329.87</v>
      </c>
      <c r="F47" s="2">
        <v>9445.35</v>
      </c>
      <c r="G47" s="5">
        <v>2212.37</v>
      </c>
      <c r="H47" s="8"/>
      <c r="I47" s="8"/>
    </row>
    <row r="48" spans="1:15" ht="12.75">
      <c r="A48" s="64" t="s">
        <v>37</v>
      </c>
      <c r="B48" s="2">
        <v>715.2478067562374</v>
      </c>
      <c r="C48" s="2">
        <v>11158.3332811328</v>
      </c>
      <c r="D48" s="2">
        <v>2670.9251618072135</v>
      </c>
      <c r="E48" s="2">
        <v>6572.362735627726</v>
      </c>
      <c r="F48" s="2">
        <v>1468.9701105094427</v>
      </c>
      <c r="G48" s="5">
        <v>446.10527318841014</v>
      </c>
      <c r="H48" s="8"/>
      <c r="I48" s="8"/>
      <c r="J48" s="9"/>
      <c r="K48" s="9"/>
      <c r="L48" s="9"/>
      <c r="M48" s="9"/>
      <c r="N48" s="9"/>
      <c r="O48" s="9"/>
    </row>
    <row r="49" spans="1:9" ht="12.75">
      <c r="A49" s="64" t="s">
        <v>38</v>
      </c>
      <c r="B49" s="2">
        <v>1737.22</v>
      </c>
      <c r="C49" s="2">
        <v>141539.74</v>
      </c>
      <c r="D49" s="2">
        <v>13989.3</v>
      </c>
      <c r="E49" s="2">
        <v>15872.13</v>
      </c>
      <c r="F49" s="2">
        <v>94306.64</v>
      </c>
      <c r="G49" s="5">
        <v>17371.66</v>
      </c>
      <c r="H49" s="8"/>
      <c r="I49" s="8"/>
    </row>
    <row r="50" spans="1:9" ht="12.75">
      <c r="A50" s="64" t="s">
        <v>39</v>
      </c>
      <c r="B50" s="2">
        <v>191.46</v>
      </c>
      <c r="C50" s="2">
        <v>37971.29</v>
      </c>
      <c r="D50" s="2">
        <v>3309.32</v>
      </c>
      <c r="E50" s="2">
        <v>3392.25</v>
      </c>
      <c r="F50" s="2">
        <v>19359.21</v>
      </c>
      <c r="G50" s="5">
        <v>11910.5</v>
      </c>
      <c r="H50" s="8"/>
      <c r="I50" s="8"/>
    </row>
    <row r="51" spans="1:9" ht="12.75">
      <c r="A51" s="64" t="s">
        <v>40</v>
      </c>
      <c r="B51" s="2">
        <v>599.03</v>
      </c>
      <c r="C51" s="2">
        <v>40728.14</v>
      </c>
      <c r="D51" s="2">
        <v>5112</v>
      </c>
      <c r="E51" s="2">
        <v>4337.88</v>
      </c>
      <c r="F51" s="2">
        <v>23274.13</v>
      </c>
      <c r="G51" s="5">
        <v>8004.12</v>
      </c>
      <c r="H51" s="8"/>
      <c r="I51" s="8"/>
    </row>
    <row r="52" spans="1:9" ht="12.75">
      <c r="A52" s="64" t="s">
        <v>41</v>
      </c>
      <c r="B52" s="2">
        <v>942.41</v>
      </c>
      <c r="C52" s="2">
        <v>35012.78</v>
      </c>
      <c r="D52" s="2">
        <v>3040.34</v>
      </c>
      <c r="E52" s="2">
        <v>2259.31</v>
      </c>
      <c r="F52" s="2">
        <v>22570.54</v>
      </c>
      <c r="G52" s="5">
        <v>7142.6</v>
      </c>
      <c r="H52" s="8"/>
      <c r="I52" s="8"/>
    </row>
    <row r="53" spans="1:9" ht="12.75">
      <c r="A53" s="88" t="s">
        <v>42</v>
      </c>
      <c r="B53" s="4">
        <v>5167.28623287089</v>
      </c>
      <c r="C53" s="4">
        <v>340725.51800964965</v>
      </c>
      <c r="D53" s="4">
        <v>36790.96058463398</v>
      </c>
      <c r="E53" s="4">
        <v>38344.94433407528</v>
      </c>
      <c r="F53" s="4">
        <v>206436.1177568407</v>
      </c>
      <c r="G53" s="65">
        <v>59153.5053340997</v>
      </c>
      <c r="H53" s="8"/>
      <c r="I53" s="8"/>
    </row>
    <row r="54" spans="1:9" ht="13.5" thickBot="1">
      <c r="A54" s="85"/>
      <c r="B54" s="3"/>
      <c r="C54" s="3"/>
      <c r="D54" s="3"/>
      <c r="E54" s="3"/>
      <c r="F54" s="3"/>
      <c r="G54" s="82"/>
      <c r="H54" s="8"/>
      <c r="I54" s="8"/>
    </row>
    <row r="55" spans="1:9" ht="12.75">
      <c r="A55" s="78" t="s">
        <v>43</v>
      </c>
      <c r="B55" s="4">
        <v>93.4809329252127</v>
      </c>
      <c r="C55" s="4">
        <v>3112.049003840031</v>
      </c>
      <c r="D55" s="4">
        <v>222.7711507009738</v>
      </c>
      <c r="E55" s="4">
        <v>165.1240225792639</v>
      </c>
      <c r="F55" s="4">
        <v>2275.417316293628</v>
      </c>
      <c r="G55" s="65">
        <v>448.7365142661656</v>
      </c>
      <c r="H55" s="8"/>
      <c r="I55" s="8"/>
    </row>
    <row r="56" spans="1:9" ht="13.5" thickBot="1">
      <c r="A56" s="79"/>
      <c r="B56" s="3"/>
      <c r="C56" s="3"/>
      <c r="D56" s="3"/>
      <c r="E56" s="3"/>
      <c r="F56" s="3"/>
      <c r="G56" s="82"/>
      <c r="H56" s="8"/>
      <c r="I56" s="8"/>
    </row>
    <row r="57" spans="1:9" ht="12.75">
      <c r="A57" s="64" t="s">
        <v>44</v>
      </c>
      <c r="B57" s="2">
        <v>272</v>
      </c>
      <c r="C57" s="2">
        <v>21214</v>
      </c>
      <c r="D57" s="2">
        <v>3824</v>
      </c>
      <c r="E57" s="2">
        <v>4207</v>
      </c>
      <c r="F57" s="2">
        <v>6538</v>
      </c>
      <c r="G57" s="5">
        <v>6645</v>
      </c>
      <c r="H57" s="8"/>
      <c r="I57" s="8"/>
    </row>
    <row r="58" spans="1:9" ht="12.75">
      <c r="A58" s="63" t="s">
        <v>45</v>
      </c>
      <c r="B58" s="2">
        <v>271.86</v>
      </c>
      <c r="C58" s="2">
        <v>11835.41</v>
      </c>
      <c r="D58" s="2">
        <v>522.57</v>
      </c>
      <c r="E58" s="2">
        <v>1167.15</v>
      </c>
      <c r="F58" s="2">
        <v>4636.72</v>
      </c>
      <c r="G58" s="5">
        <v>5509</v>
      </c>
      <c r="H58" s="8"/>
      <c r="I58" s="8"/>
    </row>
    <row r="59" spans="1:9" ht="12.75">
      <c r="A59" s="64" t="s">
        <v>46</v>
      </c>
      <c r="B59" s="2">
        <v>322</v>
      </c>
      <c r="C59" s="2">
        <v>22311</v>
      </c>
      <c r="D59" s="2">
        <v>2278</v>
      </c>
      <c r="E59" s="2">
        <v>2219</v>
      </c>
      <c r="F59" s="2">
        <v>12580</v>
      </c>
      <c r="G59" s="5">
        <v>5234</v>
      </c>
      <c r="H59" s="8"/>
      <c r="I59" s="8"/>
    </row>
    <row r="60" spans="1:9" ht="12.75">
      <c r="A60" s="64" t="s">
        <v>47</v>
      </c>
      <c r="B60" s="2">
        <v>15</v>
      </c>
      <c r="C60" s="2">
        <v>1397</v>
      </c>
      <c r="D60" s="2">
        <v>55</v>
      </c>
      <c r="E60" s="2">
        <v>72</v>
      </c>
      <c r="F60" s="2">
        <v>1052</v>
      </c>
      <c r="G60" s="5">
        <v>218</v>
      </c>
      <c r="H60" s="8"/>
      <c r="I60" s="8"/>
    </row>
    <row r="61" spans="1:9" ht="12.75">
      <c r="A61" s="64" t="s">
        <v>48</v>
      </c>
      <c r="B61" s="2">
        <v>1702.24</v>
      </c>
      <c r="C61" s="2">
        <v>184922.6</v>
      </c>
      <c r="D61" s="2">
        <v>16043.35</v>
      </c>
      <c r="E61" s="2">
        <v>7758.64</v>
      </c>
      <c r="F61" s="2">
        <v>135005.04</v>
      </c>
      <c r="G61" s="5">
        <v>26115.6</v>
      </c>
      <c r="H61" s="8"/>
      <c r="I61" s="8"/>
    </row>
    <row r="62" spans="1:9" ht="12.75">
      <c r="A62" s="78" t="s">
        <v>49</v>
      </c>
      <c r="B62" s="4">
        <v>2583.1</v>
      </c>
      <c r="C62" s="4">
        <v>241680.01</v>
      </c>
      <c r="D62" s="4">
        <v>22722.92</v>
      </c>
      <c r="E62" s="4">
        <v>15423.79</v>
      </c>
      <c r="F62" s="4">
        <v>159811.76</v>
      </c>
      <c r="G62" s="65">
        <v>43721.6</v>
      </c>
      <c r="H62" s="8"/>
      <c r="I62" s="8"/>
    </row>
    <row r="63" spans="1:9" ht="13.5" thickBot="1">
      <c r="A63" s="79"/>
      <c r="B63" s="3"/>
      <c r="C63" s="3"/>
      <c r="D63" s="3"/>
      <c r="E63" s="3"/>
      <c r="F63" s="3"/>
      <c r="G63" s="82"/>
      <c r="H63" s="8"/>
      <c r="I63" s="8"/>
    </row>
    <row r="64" spans="1:9" ht="12.75">
      <c r="A64" s="64" t="s">
        <v>50</v>
      </c>
      <c r="B64" s="2">
        <v>133.59</v>
      </c>
      <c r="C64" s="2">
        <v>9672.97</v>
      </c>
      <c r="D64" s="2">
        <v>893.93</v>
      </c>
      <c r="E64" s="2">
        <v>697.33</v>
      </c>
      <c r="F64" s="2">
        <v>6246.02</v>
      </c>
      <c r="G64" s="5">
        <v>1835.67</v>
      </c>
      <c r="H64" s="8"/>
      <c r="I64" s="8"/>
    </row>
    <row r="65" spans="1:9" ht="12.75">
      <c r="A65" s="63" t="s">
        <v>51</v>
      </c>
      <c r="B65" s="2">
        <v>601.53</v>
      </c>
      <c r="C65" s="2">
        <v>45379.31</v>
      </c>
      <c r="D65" s="2">
        <v>4942.35</v>
      </c>
      <c r="E65" s="2">
        <v>4529.75</v>
      </c>
      <c r="F65" s="2">
        <v>22575.13</v>
      </c>
      <c r="G65" s="5">
        <v>13332.02</v>
      </c>
      <c r="H65" s="8"/>
      <c r="I65" s="8"/>
    </row>
    <row r="66" spans="1:9" ht="12.75">
      <c r="A66" s="64" t="s">
        <v>52</v>
      </c>
      <c r="B66" s="2">
        <v>347.14</v>
      </c>
      <c r="C66" s="6">
        <v>34794.72</v>
      </c>
      <c r="D66" s="2">
        <v>2924.31</v>
      </c>
      <c r="E66" s="2">
        <v>3955.89</v>
      </c>
      <c r="F66" s="2">
        <v>22091.69</v>
      </c>
      <c r="G66" s="5">
        <v>5822.79</v>
      </c>
      <c r="H66" s="8"/>
      <c r="I66" s="8"/>
    </row>
    <row r="67" spans="1:9" ht="12.75">
      <c r="A67" s="78" t="s">
        <v>53</v>
      </c>
      <c r="B67" s="4">
        <v>1082.26</v>
      </c>
      <c r="C67" s="4">
        <v>89847</v>
      </c>
      <c r="D67" s="4">
        <v>8760.59</v>
      </c>
      <c r="E67" s="4">
        <v>9182.97</v>
      </c>
      <c r="F67" s="4">
        <v>50912.84</v>
      </c>
      <c r="G67" s="65">
        <v>20990.48</v>
      </c>
      <c r="H67" s="8"/>
      <c r="I67" s="8"/>
    </row>
    <row r="68" spans="1:9" ht="13.5" thickBot="1">
      <c r="A68" s="79"/>
      <c r="B68" s="3"/>
      <c r="C68" s="3"/>
      <c r="D68" s="3"/>
      <c r="E68" s="3"/>
      <c r="F68" s="3"/>
      <c r="G68" s="82"/>
      <c r="H68" s="8"/>
      <c r="I68" s="8"/>
    </row>
    <row r="69" spans="1:9" ht="12.75">
      <c r="A69" s="78" t="s">
        <v>54</v>
      </c>
      <c r="B69" s="4">
        <v>1818.06</v>
      </c>
      <c r="C69" s="4">
        <v>173090.75</v>
      </c>
      <c r="D69" s="4">
        <v>13750.82</v>
      </c>
      <c r="E69" s="4">
        <v>22534.67</v>
      </c>
      <c r="F69" s="4">
        <v>104668.23</v>
      </c>
      <c r="G69" s="65">
        <v>32137.02</v>
      </c>
      <c r="H69" s="8"/>
      <c r="I69" s="8"/>
    </row>
    <row r="70" spans="1:9" ht="13.5" thickBot="1">
      <c r="A70" s="79"/>
      <c r="B70" s="3"/>
      <c r="C70" s="3"/>
      <c r="D70" s="3"/>
      <c r="E70" s="3"/>
      <c r="F70" s="3"/>
      <c r="G70" s="82"/>
      <c r="H70" s="8"/>
      <c r="I70" s="8"/>
    </row>
    <row r="71" spans="1:9" ht="12.75">
      <c r="A71" s="64" t="s">
        <v>55</v>
      </c>
      <c r="B71" s="2">
        <v>1610</v>
      </c>
      <c r="C71" s="2">
        <v>32891</v>
      </c>
      <c r="D71" s="2">
        <v>3916</v>
      </c>
      <c r="E71" s="2">
        <v>802</v>
      </c>
      <c r="F71" s="2">
        <v>14420</v>
      </c>
      <c r="G71" s="5">
        <v>13753</v>
      </c>
      <c r="H71" s="8"/>
      <c r="I71" s="8"/>
    </row>
    <row r="72" spans="1:9" ht="12.75">
      <c r="A72" s="64" t="s">
        <v>56</v>
      </c>
      <c r="B72" s="2">
        <v>81</v>
      </c>
      <c r="C72" s="2">
        <v>1472</v>
      </c>
      <c r="D72" s="2">
        <v>140</v>
      </c>
      <c r="E72" s="2">
        <v>70</v>
      </c>
      <c r="F72" s="2">
        <v>618</v>
      </c>
      <c r="G72" s="5">
        <v>644</v>
      </c>
      <c r="H72" s="8"/>
      <c r="I72" s="8"/>
    </row>
    <row r="73" spans="1:9" ht="12.75">
      <c r="A73" s="78" t="s">
        <v>57</v>
      </c>
      <c r="B73" s="4">
        <v>1691</v>
      </c>
      <c r="C73" s="4">
        <v>34363</v>
      </c>
      <c r="D73" s="4">
        <v>4056</v>
      </c>
      <c r="E73" s="4">
        <v>872</v>
      </c>
      <c r="F73" s="4">
        <v>15038</v>
      </c>
      <c r="G73" s="65">
        <v>14397</v>
      </c>
      <c r="H73" s="8"/>
      <c r="I73" s="8"/>
    </row>
    <row r="74" spans="1:9" ht="13.5" thickBot="1">
      <c r="A74" s="79"/>
      <c r="B74" s="3"/>
      <c r="C74" s="3"/>
      <c r="D74" s="3"/>
      <c r="E74" s="3"/>
      <c r="F74" s="3"/>
      <c r="G74" s="82"/>
      <c r="H74" s="8"/>
      <c r="I74" s="8"/>
    </row>
    <row r="75" spans="1:9" ht="12.75">
      <c r="A75" s="63" t="s">
        <v>58</v>
      </c>
      <c r="B75" s="2">
        <v>207.36</v>
      </c>
      <c r="C75" s="2">
        <v>33643.5</v>
      </c>
      <c r="D75" s="2">
        <v>3127.45</v>
      </c>
      <c r="E75" s="2">
        <v>3925.03</v>
      </c>
      <c r="F75" s="2">
        <v>20343.07</v>
      </c>
      <c r="G75" s="5">
        <v>6247.97</v>
      </c>
      <c r="H75" s="8"/>
      <c r="I75" s="8"/>
    </row>
    <row r="76" spans="1:9" ht="12.75">
      <c r="A76" s="63" t="s">
        <v>59</v>
      </c>
      <c r="B76" s="2">
        <v>541.2</v>
      </c>
      <c r="C76" s="2">
        <v>7469.91</v>
      </c>
      <c r="D76" s="2">
        <v>167.33</v>
      </c>
      <c r="E76" s="2">
        <v>425.8</v>
      </c>
      <c r="F76" s="2">
        <v>3939.17</v>
      </c>
      <c r="G76" s="5">
        <v>2937.61</v>
      </c>
      <c r="H76" s="8"/>
      <c r="I76" s="8"/>
    </row>
    <row r="77" spans="1:9" ht="12.75">
      <c r="A77" s="63" t="s">
        <v>60</v>
      </c>
      <c r="B77" s="2">
        <v>1250.38</v>
      </c>
      <c r="C77" s="2">
        <v>17802.78</v>
      </c>
      <c r="D77" s="2">
        <v>1450.29</v>
      </c>
      <c r="E77" s="2">
        <v>993.69</v>
      </c>
      <c r="F77" s="2">
        <v>10282.77</v>
      </c>
      <c r="G77" s="5">
        <v>5076.05</v>
      </c>
      <c r="H77" s="8"/>
      <c r="I77" s="8"/>
    </row>
    <row r="78" spans="1:9" ht="12.75">
      <c r="A78" s="64" t="s">
        <v>61</v>
      </c>
      <c r="B78" s="2">
        <v>596.29</v>
      </c>
      <c r="C78" s="2">
        <v>17461.72</v>
      </c>
      <c r="D78" s="2">
        <v>1372.86</v>
      </c>
      <c r="E78" s="2">
        <v>798.94</v>
      </c>
      <c r="F78" s="2">
        <v>11622.33</v>
      </c>
      <c r="G78" s="5">
        <v>3667.63</v>
      </c>
      <c r="H78" s="8"/>
      <c r="I78" s="8"/>
    </row>
    <row r="79" spans="1:9" ht="12.75">
      <c r="A79" s="64" t="s">
        <v>62</v>
      </c>
      <c r="B79" s="2">
        <v>134.23</v>
      </c>
      <c r="C79" s="2">
        <v>1837.59</v>
      </c>
      <c r="D79" s="2">
        <v>30</v>
      </c>
      <c r="E79" s="2">
        <v>585.81</v>
      </c>
      <c r="F79" s="2">
        <v>569.84</v>
      </c>
      <c r="G79" s="5">
        <v>651.9499999999989</v>
      </c>
      <c r="H79" s="8"/>
      <c r="I79" s="8"/>
    </row>
    <row r="80" spans="1:9" ht="12.75">
      <c r="A80" s="63" t="s">
        <v>63</v>
      </c>
      <c r="B80" s="2">
        <v>252.83</v>
      </c>
      <c r="C80" s="2">
        <v>19487.57</v>
      </c>
      <c r="D80" s="2">
        <v>807.02</v>
      </c>
      <c r="E80" s="2">
        <v>891.03</v>
      </c>
      <c r="F80" s="2">
        <v>8708.31</v>
      </c>
      <c r="G80" s="5">
        <v>9081.18</v>
      </c>
      <c r="H80" s="8"/>
      <c r="I80" s="8"/>
    </row>
    <row r="81" spans="1:9" ht="12.75">
      <c r="A81" s="63" t="s">
        <v>64</v>
      </c>
      <c r="B81" s="2">
        <v>301.59</v>
      </c>
      <c r="C81" s="2">
        <v>21832.25</v>
      </c>
      <c r="D81" s="2">
        <v>1764.97</v>
      </c>
      <c r="E81" s="2">
        <v>2375.72</v>
      </c>
      <c r="F81" s="2">
        <v>12118.69</v>
      </c>
      <c r="G81" s="5">
        <v>5572.91</v>
      </c>
      <c r="H81" s="8"/>
      <c r="I81" s="8"/>
    </row>
    <row r="82" spans="1:9" ht="12.75">
      <c r="A82" s="64" t="s">
        <v>65</v>
      </c>
      <c r="B82" s="2">
        <v>739.82</v>
      </c>
      <c r="C82" s="2">
        <v>36228.21</v>
      </c>
      <c r="D82" s="2">
        <v>4093.87</v>
      </c>
      <c r="E82" s="2">
        <v>3021.37</v>
      </c>
      <c r="F82" s="2">
        <v>20257.69</v>
      </c>
      <c r="G82" s="5">
        <v>8855.28</v>
      </c>
      <c r="H82" s="8"/>
      <c r="I82" s="8"/>
    </row>
    <row r="83" spans="1:9" ht="12.75">
      <c r="A83" s="78" t="s">
        <v>66</v>
      </c>
      <c r="B83" s="4">
        <v>4023.7</v>
      </c>
      <c r="C83" s="4">
        <v>155763.53</v>
      </c>
      <c r="D83" s="4">
        <v>12813.79</v>
      </c>
      <c r="E83" s="4">
        <v>13017.39</v>
      </c>
      <c r="F83" s="4">
        <v>87841.87</v>
      </c>
      <c r="G83" s="65">
        <v>42090.58</v>
      </c>
      <c r="H83" s="8"/>
      <c r="I83" s="8"/>
    </row>
    <row r="84" spans="1:9" ht="13.5" thickBot="1">
      <c r="A84" s="79"/>
      <c r="B84" s="3"/>
      <c r="C84" s="3"/>
      <c r="D84" s="3"/>
      <c r="E84" s="3"/>
      <c r="F84" s="3"/>
      <c r="G84" s="82"/>
      <c r="H84" s="8"/>
      <c r="I84" s="8"/>
    </row>
    <row r="85" spans="1:9" ht="12.75">
      <c r="A85" s="64" t="s">
        <v>67</v>
      </c>
      <c r="B85" s="2">
        <v>280.78</v>
      </c>
      <c r="C85" s="2">
        <v>4128.36</v>
      </c>
      <c r="D85" s="2">
        <v>457.24</v>
      </c>
      <c r="E85" s="2">
        <v>466.87</v>
      </c>
      <c r="F85" s="2">
        <v>1902.7</v>
      </c>
      <c r="G85" s="5">
        <v>1301.54</v>
      </c>
      <c r="H85" s="8"/>
      <c r="I85" s="8"/>
    </row>
    <row r="86" spans="1:9" ht="12.75">
      <c r="A86" s="64" t="s">
        <v>68</v>
      </c>
      <c r="B86" s="2">
        <v>201.8</v>
      </c>
      <c r="C86" s="2">
        <v>5065.88</v>
      </c>
      <c r="D86" s="2">
        <v>576.21</v>
      </c>
      <c r="E86" s="2">
        <v>572.88</v>
      </c>
      <c r="F86" s="2">
        <v>3013.5</v>
      </c>
      <c r="G86" s="5">
        <v>903.25</v>
      </c>
      <c r="H86" s="8"/>
      <c r="I86" s="8"/>
    </row>
    <row r="87" spans="1:9" ht="12.75">
      <c r="A87" s="78" t="s">
        <v>69</v>
      </c>
      <c r="B87" s="4">
        <v>482.58</v>
      </c>
      <c r="C87" s="4">
        <v>9194.24</v>
      </c>
      <c r="D87" s="4">
        <v>1033.45</v>
      </c>
      <c r="E87" s="4">
        <v>1039.75</v>
      </c>
      <c r="F87" s="4">
        <v>4916.2</v>
      </c>
      <c r="G87" s="65">
        <v>2204.79</v>
      </c>
      <c r="H87" s="8"/>
      <c r="I87" s="8"/>
    </row>
    <row r="88" spans="1:9" ht="13.5" thickBot="1">
      <c r="A88" s="78" t="s">
        <v>80</v>
      </c>
      <c r="B88" s="4"/>
      <c r="C88" s="4"/>
      <c r="D88" s="4"/>
      <c r="E88" s="4"/>
      <c r="F88" s="4"/>
      <c r="G88" s="65"/>
      <c r="H88" s="8"/>
      <c r="I88" s="8"/>
    </row>
    <row r="89" spans="1:15" ht="14.25" thickBot="1" thickTop="1">
      <c r="A89" s="86" t="s">
        <v>70</v>
      </c>
      <c r="B89" s="71">
        <f aca="true" t="shared" si="0" ref="B89:G89">+B87+B83+B73+B69+B67+B62+B55+B53+B42+B40+B34+B29+B27+B25+B20+B18+B16</f>
        <v>27986.887165796106</v>
      </c>
      <c r="C89" s="71">
        <f t="shared" si="0"/>
        <v>2276933.79701349</v>
      </c>
      <c r="D89" s="71">
        <f t="shared" si="0"/>
        <v>223322.26173533493</v>
      </c>
      <c r="E89" s="71">
        <f t="shared" si="0"/>
        <v>218299.48835665453</v>
      </c>
      <c r="F89" s="71">
        <f t="shared" si="0"/>
        <v>1390637.1750731345</v>
      </c>
      <c r="G89" s="72">
        <f t="shared" si="0"/>
        <v>444674.7818483658</v>
      </c>
      <c r="H89" s="8"/>
      <c r="I89" s="8"/>
      <c r="J89" s="8"/>
      <c r="K89" s="8"/>
      <c r="L89" s="8"/>
      <c r="M89" s="8"/>
      <c r="N89" s="8"/>
      <c r="O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Zeros="0" tabSelected="1" workbookViewId="0" topLeftCell="A1">
      <selection activeCell="A6" sqref="A6:H6"/>
    </sheetView>
  </sheetViews>
  <sheetFormatPr defaultColWidth="11.421875" defaultRowHeight="12.75"/>
  <cols>
    <col min="1" max="1" width="28.7109375" style="14" customWidth="1"/>
    <col min="2" max="2" width="16.28125" style="14" customWidth="1"/>
    <col min="3" max="8" width="15.7109375" style="14" customWidth="1"/>
    <col min="9" max="9" width="11.421875" style="13" customWidth="1"/>
    <col min="10" max="10" width="12.7109375" style="14" bestFit="1" customWidth="1"/>
    <col min="11" max="11" width="11.421875" style="14" customWidth="1"/>
    <col min="12" max="12" width="14.7109375" style="14" bestFit="1" customWidth="1"/>
    <col min="13" max="13" width="15.421875" style="14" bestFit="1" customWidth="1"/>
    <col min="14" max="16384" width="11.421875" style="14" customWidth="1"/>
  </cols>
  <sheetData>
    <row r="1" ht="15">
      <c r="C1" s="98" t="s">
        <v>125</v>
      </c>
    </row>
    <row r="2" ht="12.75">
      <c r="C2" s="99" t="s">
        <v>124</v>
      </c>
    </row>
    <row r="3" ht="12.75"/>
    <row r="4" spans="1:9" s="12" customFormat="1" ht="18">
      <c r="A4" s="175" t="s">
        <v>81</v>
      </c>
      <c r="B4" s="175"/>
      <c r="C4" s="175"/>
      <c r="D4" s="175"/>
      <c r="E4" s="175"/>
      <c r="F4" s="175"/>
      <c r="G4" s="175"/>
      <c r="H4" s="175"/>
      <c r="I4" s="11"/>
    </row>
    <row r="6" spans="1:8" ht="13.5" customHeight="1">
      <c r="A6" s="176" t="s">
        <v>129</v>
      </c>
      <c r="B6" s="176"/>
      <c r="C6" s="176"/>
      <c r="D6" s="176"/>
      <c r="E6" s="176"/>
      <c r="F6" s="176"/>
      <c r="G6" s="176"/>
      <c r="H6" s="176"/>
    </row>
    <row r="7" spans="1:8" ht="15.75" thickBot="1">
      <c r="A7" s="15"/>
      <c r="B7" s="16"/>
      <c r="C7" s="16"/>
      <c r="D7" s="16"/>
      <c r="E7" s="16"/>
      <c r="F7" s="16"/>
      <c r="G7" s="16"/>
      <c r="H7" s="16"/>
    </row>
    <row r="8" spans="1:8" ht="12.75">
      <c r="A8" s="48" t="s">
        <v>82</v>
      </c>
      <c r="B8" s="17"/>
      <c r="C8" s="18"/>
      <c r="D8" s="19" t="s">
        <v>83</v>
      </c>
      <c r="E8" s="177" t="s">
        <v>84</v>
      </c>
      <c r="F8" s="178"/>
      <c r="G8" s="178"/>
      <c r="H8" s="179"/>
    </row>
    <row r="9" spans="1:8" ht="12.75">
      <c r="A9" s="49" t="s">
        <v>85</v>
      </c>
      <c r="B9" s="20" t="s">
        <v>86</v>
      </c>
      <c r="C9" s="20" t="s">
        <v>3</v>
      </c>
      <c r="D9" s="20" t="s">
        <v>87</v>
      </c>
      <c r="E9" s="20"/>
      <c r="F9" s="21" t="s">
        <v>88</v>
      </c>
      <c r="G9" s="21" t="s">
        <v>89</v>
      </c>
      <c r="H9" s="50" t="s">
        <v>90</v>
      </c>
    </row>
    <row r="10" spans="1:8" ht="13.5" thickBot="1">
      <c r="A10" s="49"/>
      <c r="B10" s="22"/>
      <c r="C10" s="20"/>
      <c r="D10" s="20" t="s">
        <v>91</v>
      </c>
      <c r="E10" s="23" t="s">
        <v>86</v>
      </c>
      <c r="F10" s="24" t="s">
        <v>91</v>
      </c>
      <c r="G10" s="20" t="s">
        <v>91</v>
      </c>
      <c r="H10" s="51" t="s">
        <v>91</v>
      </c>
    </row>
    <row r="11" spans="1:10" ht="12.75">
      <c r="A11" s="52" t="s">
        <v>92</v>
      </c>
      <c r="B11" s="25">
        <f>+C11+D11+E11+B40+C40</f>
        <v>32051.30034795989</v>
      </c>
      <c r="C11" s="26">
        <v>1633.819703056301</v>
      </c>
      <c r="D11" s="27">
        <v>0</v>
      </c>
      <c r="E11" s="28">
        <v>29071.683799535094</v>
      </c>
      <c r="F11" s="27">
        <v>12617.751285528268</v>
      </c>
      <c r="G11" s="26">
        <v>12058.661889481242</v>
      </c>
      <c r="H11" s="53">
        <v>4395.270624525583</v>
      </c>
      <c r="I11" s="29"/>
      <c r="J11" s="41"/>
    </row>
    <row r="12" spans="1:10" ht="12.75">
      <c r="A12" s="54" t="s">
        <v>93</v>
      </c>
      <c r="B12" s="25">
        <f>+C12+D12+E12+B41+C41</f>
        <v>283702.24512353534</v>
      </c>
      <c r="C12" s="30">
        <v>81816.77354640118</v>
      </c>
      <c r="D12" s="31">
        <v>0</v>
      </c>
      <c r="E12" s="25">
        <v>144540.6326650232</v>
      </c>
      <c r="F12" s="31">
        <v>55981.46816872578</v>
      </c>
      <c r="G12" s="30">
        <v>59444.079912484485</v>
      </c>
      <c r="H12" s="55">
        <v>29115.084583812946</v>
      </c>
      <c r="I12" s="29"/>
      <c r="J12" s="41"/>
    </row>
    <row r="13" spans="1:10" ht="12.75">
      <c r="A13" s="56" t="s">
        <v>94</v>
      </c>
      <c r="B13" s="33">
        <f>+C13+D13+E13+B42+C42</f>
        <v>315753.54547149525</v>
      </c>
      <c r="C13" s="33">
        <v>83450.59324945748</v>
      </c>
      <c r="D13" s="34">
        <v>0</v>
      </c>
      <c r="E13" s="33">
        <v>173612.3164645583</v>
      </c>
      <c r="F13" s="34">
        <v>68599.21945425405</v>
      </c>
      <c r="G13" s="33">
        <v>71502.74180196572</v>
      </c>
      <c r="H13" s="57">
        <v>33510.35520833853</v>
      </c>
      <c r="I13" s="29"/>
      <c r="J13" s="41"/>
    </row>
    <row r="14" spans="1:10" ht="12.75">
      <c r="A14" s="56"/>
      <c r="B14" s="33"/>
      <c r="C14" s="33"/>
      <c r="D14" s="34"/>
      <c r="E14" s="33"/>
      <c r="F14" s="34"/>
      <c r="G14" s="33"/>
      <c r="H14" s="57"/>
      <c r="I14" s="29"/>
      <c r="J14" s="41"/>
    </row>
    <row r="15" spans="1:10" ht="12.75">
      <c r="A15" s="56" t="s">
        <v>126</v>
      </c>
      <c r="B15" s="33">
        <f>+C15+D15+E15+B44+C44</f>
        <v>1557.0918000547751</v>
      </c>
      <c r="C15" s="33">
        <v>404.22910759900174</v>
      </c>
      <c r="D15" s="34">
        <v>0</v>
      </c>
      <c r="E15" s="33">
        <v>855.7118916305581</v>
      </c>
      <c r="F15" s="34">
        <v>625.1288674372904</v>
      </c>
      <c r="G15" s="33">
        <v>183.58302419326765</v>
      </c>
      <c r="H15" s="57">
        <v>47</v>
      </c>
      <c r="I15" s="29"/>
      <c r="J15" s="41"/>
    </row>
    <row r="16" spans="1:10" ht="12.75">
      <c r="A16" s="54"/>
      <c r="B16" s="25"/>
      <c r="C16" s="25"/>
      <c r="D16" s="35"/>
      <c r="E16" s="25"/>
      <c r="F16" s="35"/>
      <c r="G16" s="25"/>
      <c r="H16" s="58"/>
      <c r="I16" s="29"/>
      <c r="J16" s="41"/>
    </row>
    <row r="17" spans="1:10" ht="12.75">
      <c r="A17" s="54" t="s">
        <v>95</v>
      </c>
      <c r="B17" s="25">
        <f>+C17+D17+E17+B46+C46</f>
        <v>10974.27</v>
      </c>
      <c r="C17" s="30">
        <v>5828.11</v>
      </c>
      <c r="D17" s="31">
        <v>2168.16</v>
      </c>
      <c r="E17" s="25">
        <v>1528.49</v>
      </c>
      <c r="F17" s="31">
        <v>1202.71</v>
      </c>
      <c r="G17" s="30">
        <v>176.28</v>
      </c>
      <c r="H17" s="55">
        <v>149.5</v>
      </c>
      <c r="I17" s="29"/>
      <c r="J17" s="41"/>
    </row>
    <row r="18" spans="1:10" ht="12.75">
      <c r="A18" s="54" t="s">
        <v>96</v>
      </c>
      <c r="B18" s="25">
        <f>+C18+D18+E18+B47+C47</f>
        <v>3039.68</v>
      </c>
      <c r="C18" s="30">
        <v>517.32</v>
      </c>
      <c r="D18" s="31">
        <v>1633.97</v>
      </c>
      <c r="E18" s="25">
        <v>329.29</v>
      </c>
      <c r="F18" s="36">
        <v>208.03</v>
      </c>
      <c r="G18" s="30">
        <v>40.26</v>
      </c>
      <c r="H18" s="55">
        <v>81</v>
      </c>
      <c r="I18" s="29"/>
      <c r="J18" s="41"/>
    </row>
    <row r="19" spans="1:10" ht="12.75">
      <c r="A19" s="56" t="s">
        <v>97</v>
      </c>
      <c r="B19" s="33">
        <f>+C19+D19+E19+B48+C48</f>
        <v>14013.950000000003</v>
      </c>
      <c r="C19" s="33">
        <v>6345.43</v>
      </c>
      <c r="D19" s="34">
        <v>3802.13</v>
      </c>
      <c r="E19" s="33">
        <v>1857.78</v>
      </c>
      <c r="F19" s="34">
        <v>1410.74</v>
      </c>
      <c r="G19" s="33">
        <v>216.54</v>
      </c>
      <c r="H19" s="57">
        <v>230.5</v>
      </c>
      <c r="I19" s="29"/>
      <c r="J19" s="41"/>
    </row>
    <row r="20" spans="1:10" ht="12.75">
      <c r="A20" s="54"/>
      <c r="B20" s="25"/>
      <c r="C20" s="25"/>
      <c r="D20" s="35"/>
      <c r="E20" s="25"/>
      <c r="F20" s="35"/>
      <c r="G20" s="25"/>
      <c r="H20" s="58"/>
      <c r="I20" s="29"/>
      <c r="J20" s="41"/>
    </row>
    <row r="21" spans="1:10" ht="12.75">
      <c r="A21" s="54" t="s">
        <v>98</v>
      </c>
      <c r="B21" s="25">
        <f>+C21+D21+E21+B50+C50</f>
        <v>837529</v>
      </c>
      <c r="C21" s="30">
        <v>241451</v>
      </c>
      <c r="D21" s="31">
        <v>97775</v>
      </c>
      <c r="E21" s="25">
        <v>384191</v>
      </c>
      <c r="F21" s="31">
        <v>221614</v>
      </c>
      <c r="G21" s="30">
        <v>89492</v>
      </c>
      <c r="H21" s="55">
        <v>73085</v>
      </c>
      <c r="I21" s="29"/>
      <c r="J21" s="41"/>
    </row>
    <row r="22" spans="1:10" ht="12.75">
      <c r="A22" s="54" t="s">
        <v>99</v>
      </c>
      <c r="B22" s="25">
        <f>+C22+D22+E22+B51+C51</f>
        <v>153645</v>
      </c>
      <c r="C22" s="30">
        <v>26140</v>
      </c>
      <c r="D22" s="31">
        <v>28053</v>
      </c>
      <c r="E22" s="25">
        <v>83395</v>
      </c>
      <c r="F22" s="31">
        <v>43002</v>
      </c>
      <c r="G22" s="30">
        <v>27244</v>
      </c>
      <c r="H22" s="55">
        <v>13149</v>
      </c>
      <c r="I22" s="29"/>
      <c r="J22" s="41"/>
    </row>
    <row r="23" spans="1:10" ht="12.75">
      <c r="A23" s="56" t="s">
        <v>57</v>
      </c>
      <c r="B23" s="33">
        <f>+C23+D23+E23+B52+C52</f>
        <v>991174</v>
      </c>
      <c r="C23" s="33">
        <v>267591</v>
      </c>
      <c r="D23" s="34">
        <v>125828</v>
      </c>
      <c r="E23" s="33">
        <v>467586</v>
      </c>
      <c r="F23" s="34">
        <v>264616</v>
      </c>
      <c r="G23" s="33">
        <v>116736</v>
      </c>
      <c r="H23" s="57">
        <v>86234</v>
      </c>
      <c r="I23" s="29"/>
      <c r="J23" s="41"/>
    </row>
    <row r="24" spans="1:10" ht="12.75">
      <c r="A24" s="54"/>
      <c r="B24" s="25"/>
      <c r="C24" s="25"/>
      <c r="D24" s="35"/>
      <c r="E24" s="25"/>
      <c r="F24" s="35"/>
      <c r="G24" s="25"/>
      <c r="H24" s="58"/>
      <c r="I24" s="29"/>
      <c r="J24" s="41"/>
    </row>
    <row r="25" spans="1:10" ht="12.75">
      <c r="A25" s="54" t="s">
        <v>100</v>
      </c>
      <c r="B25" s="25">
        <f aca="true" t="shared" si="0" ref="B25:B30">+C25+D25+E25+B54+C54</f>
        <v>33940.59</v>
      </c>
      <c r="C25" s="30">
        <v>11725.13</v>
      </c>
      <c r="D25" s="31">
        <v>7519.51</v>
      </c>
      <c r="E25" s="25">
        <v>8250.21</v>
      </c>
      <c r="F25" s="31">
        <v>2232.85</v>
      </c>
      <c r="G25" s="30">
        <v>3015.03</v>
      </c>
      <c r="H25" s="55">
        <v>3002.3</v>
      </c>
      <c r="I25" s="29"/>
      <c r="J25" s="41"/>
    </row>
    <row r="26" spans="1:10" ht="12.75">
      <c r="A26" s="54" t="s">
        <v>101</v>
      </c>
      <c r="B26" s="25">
        <f t="shared" si="0"/>
        <v>131194.82</v>
      </c>
      <c r="C26" s="30">
        <v>14966.57</v>
      </c>
      <c r="D26" s="31">
        <v>63195.14</v>
      </c>
      <c r="E26" s="25">
        <v>40128.07</v>
      </c>
      <c r="F26" s="31">
        <v>33279.6</v>
      </c>
      <c r="G26" s="30">
        <v>4365.1</v>
      </c>
      <c r="H26" s="55">
        <v>2483.37</v>
      </c>
      <c r="I26" s="29"/>
      <c r="J26" s="41"/>
    </row>
    <row r="27" spans="1:10" ht="12.75">
      <c r="A27" s="54" t="s">
        <v>102</v>
      </c>
      <c r="B27" s="25">
        <f t="shared" si="0"/>
        <v>262829.75</v>
      </c>
      <c r="C27" s="30">
        <v>93424.53</v>
      </c>
      <c r="D27" s="31">
        <v>12393.39</v>
      </c>
      <c r="E27" s="25">
        <v>115723.42</v>
      </c>
      <c r="F27" s="31">
        <v>64239.07</v>
      </c>
      <c r="G27" s="30">
        <v>50084.34</v>
      </c>
      <c r="H27" s="55">
        <v>1400</v>
      </c>
      <c r="I27" s="29"/>
      <c r="J27" s="41"/>
    </row>
    <row r="28" spans="1:10" ht="12.75">
      <c r="A28" s="54" t="s">
        <v>103</v>
      </c>
      <c r="B28" s="25">
        <f t="shared" si="0"/>
        <v>10154.43</v>
      </c>
      <c r="C28" s="30">
        <v>3550.43</v>
      </c>
      <c r="D28" s="31">
        <v>936.87</v>
      </c>
      <c r="E28" s="25">
        <v>3047.4</v>
      </c>
      <c r="F28" s="31">
        <v>2198.55</v>
      </c>
      <c r="G28" s="30">
        <v>848.85</v>
      </c>
      <c r="H28" s="55">
        <v>0</v>
      </c>
      <c r="I28" s="29"/>
      <c r="J28" s="41"/>
    </row>
    <row r="29" spans="1:10" ht="12.75">
      <c r="A29" s="54" t="s">
        <v>104</v>
      </c>
      <c r="B29" s="25">
        <f t="shared" si="0"/>
        <v>168496.63999999998</v>
      </c>
      <c r="C29" s="30">
        <v>22020.89</v>
      </c>
      <c r="D29" s="31">
        <v>63906.57</v>
      </c>
      <c r="E29" s="25">
        <v>69417.38</v>
      </c>
      <c r="F29" s="31">
        <v>43699.05</v>
      </c>
      <c r="G29" s="30">
        <v>22458.41</v>
      </c>
      <c r="H29" s="55">
        <v>3259.91</v>
      </c>
      <c r="I29" s="29"/>
      <c r="J29" s="41"/>
    </row>
    <row r="30" spans="1:10" ht="12.75">
      <c r="A30" s="56" t="s">
        <v>66</v>
      </c>
      <c r="B30" s="33">
        <f t="shared" si="0"/>
        <v>606616.2300000001</v>
      </c>
      <c r="C30" s="37">
        <v>145687.55</v>
      </c>
      <c r="D30" s="38">
        <v>147951.48</v>
      </c>
      <c r="E30" s="33">
        <v>236566.48</v>
      </c>
      <c r="F30" s="38">
        <v>145649.12</v>
      </c>
      <c r="G30" s="37">
        <v>80771.73</v>
      </c>
      <c r="H30" s="59">
        <v>10145.58</v>
      </c>
      <c r="I30" s="29"/>
      <c r="J30" s="41"/>
    </row>
    <row r="31" spans="1:8" ht="13.5" thickBot="1">
      <c r="A31" s="54"/>
      <c r="B31" s="25"/>
      <c r="C31" s="25"/>
      <c r="D31" s="35"/>
      <c r="E31" s="25"/>
      <c r="F31" s="35"/>
      <c r="G31" s="25"/>
      <c r="H31" s="58"/>
    </row>
    <row r="32" spans="1:8" ht="14.25" thickBot="1" thickTop="1">
      <c r="A32" s="74" t="s">
        <v>70</v>
      </c>
      <c r="B32" s="75">
        <f>+C32+D32+E32+B61+C61</f>
        <v>1929114.81727155</v>
      </c>
      <c r="C32" s="75">
        <f aca="true" t="shared" si="1" ref="C32:H32">+C30+C23+C19+C13+C15</f>
        <v>503478.80235705647</v>
      </c>
      <c r="D32" s="76">
        <f t="shared" si="1"/>
        <v>277581.61</v>
      </c>
      <c r="E32" s="75">
        <f t="shared" si="1"/>
        <v>880478.2883561888</v>
      </c>
      <c r="F32" s="76">
        <f t="shared" si="1"/>
        <v>480900.2083216913</v>
      </c>
      <c r="G32" s="75">
        <f t="shared" si="1"/>
        <v>269410.59482615895</v>
      </c>
      <c r="H32" s="77">
        <f t="shared" si="1"/>
        <v>130167.43520833853</v>
      </c>
    </row>
    <row r="33" spans="1:8" ht="12.75">
      <c r="A33" s="13"/>
      <c r="B33" s="13"/>
      <c r="C33" s="13"/>
      <c r="D33" s="29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3.5" thickBot="1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52"/>
      <c r="B36" s="177" t="s">
        <v>105</v>
      </c>
      <c r="C36" s="178"/>
      <c r="D36" s="178"/>
      <c r="E36" s="178"/>
      <c r="F36" s="178"/>
      <c r="G36" s="179"/>
      <c r="H36" s="13"/>
    </row>
    <row r="37" spans="1:8" ht="12.75">
      <c r="A37" s="49" t="s">
        <v>82</v>
      </c>
      <c r="B37" s="39"/>
      <c r="C37" s="169" t="s">
        <v>106</v>
      </c>
      <c r="D37" s="170"/>
      <c r="E37" s="170"/>
      <c r="F37" s="170"/>
      <c r="G37" s="171"/>
      <c r="H37" s="13"/>
    </row>
    <row r="38" spans="1:8" ht="12.75">
      <c r="A38" s="49" t="s">
        <v>85</v>
      </c>
      <c r="B38" s="20" t="s">
        <v>71</v>
      </c>
      <c r="C38" s="20"/>
      <c r="D38" s="172" t="s">
        <v>107</v>
      </c>
      <c r="E38" s="173"/>
      <c r="F38" s="172" t="s">
        <v>108</v>
      </c>
      <c r="G38" s="174"/>
      <c r="H38" s="13"/>
    </row>
    <row r="39" spans="1:8" ht="13.5" thickBot="1">
      <c r="A39" s="49"/>
      <c r="B39" s="39"/>
      <c r="C39" s="23" t="s">
        <v>86</v>
      </c>
      <c r="D39" s="24" t="s">
        <v>109</v>
      </c>
      <c r="E39" s="40" t="s">
        <v>110</v>
      </c>
      <c r="F39" s="20" t="s">
        <v>110</v>
      </c>
      <c r="G39" s="50" t="s">
        <v>109</v>
      </c>
      <c r="H39" s="13"/>
    </row>
    <row r="40" spans="1:9" ht="12.75">
      <c r="A40" s="52" t="s">
        <v>92</v>
      </c>
      <c r="B40" s="26">
        <v>81.26157388534723</v>
      </c>
      <c r="C40" s="27">
        <v>1264.5352714831467</v>
      </c>
      <c r="D40" s="28">
        <v>93.28457717323576</v>
      </c>
      <c r="E40" s="27">
        <v>75.1184015524511</v>
      </c>
      <c r="F40" s="26">
        <v>647.0723536687484</v>
      </c>
      <c r="G40" s="53">
        <v>449.0599390887117</v>
      </c>
      <c r="H40" s="29"/>
      <c r="I40" s="29"/>
    </row>
    <row r="41" spans="1:9" ht="12.75">
      <c r="A41" s="54" t="s">
        <v>93</v>
      </c>
      <c r="B41" s="30">
        <v>2510.4021932437627</v>
      </c>
      <c r="C41" s="31">
        <v>54834.436718867204</v>
      </c>
      <c r="D41" s="25">
        <v>2993.004838192787</v>
      </c>
      <c r="E41" s="31">
        <v>1382.8372643722744</v>
      </c>
      <c r="F41" s="30">
        <v>36926.20988949056</v>
      </c>
      <c r="G41" s="55">
        <v>13532.38472681159</v>
      </c>
      <c r="H41" s="29"/>
      <c r="I41" s="29"/>
    </row>
    <row r="42" spans="1:9" ht="12.75">
      <c r="A42" s="56" t="s">
        <v>94</v>
      </c>
      <c r="B42" s="33">
        <v>2591.66376712911</v>
      </c>
      <c r="C42" s="34">
        <v>56098.97199035035</v>
      </c>
      <c r="D42" s="33">
        <v>3086.2894153660227</v>
      </c>
      <c r="E42" s="34">
        <v>1457.9556659247255</v>
      </c>
      <c r="F42" s="33">
        <v>37573.28224315931</v>
      </c>
      <c r="G42" s="57">
        <v>13981.4446659003</v>
      </c>
      <c r="H42" s="29"/>
      <c r="I42" s="29"/>
    </row>
    <row r="43" spans="1:9" ht="12.75">
      <c r="A43" s="56"/>
      <c r="B43" s="33"/>
      <c r="C43" s="34"/>
      <c r="D43" s="33"/>
      <c r="E43" s="34"/>
      <c r="F43" s="33"/>
      <c r="G43" s="57"/>
      <c r="H43" s="29"/>
      <c r="I43" s="29"/>
    </row>
    <row r="44" spans="1:9" ht="12.75">
      <c r="A44" s="56" t="s">
        <v>126</v>
      </c>
      <c r="B44" s="33">
        <v>31.68329204078909</v>
      </c>
      <c r="C44" s="34">
        <v>265.4675087844261</v>
      </c>
      <c r="D44" s="33">
        <v>51.07783641230543</v>
      </c>
      <c r="E44" s="34">
        <v>1.5339017257283292</v>
      </c>
      <c r="F44" s="33">
        <v>54.251911817091575</v>
      </c>
      <c r="G44" s="57">
        <v>158.60385882930078</v>
      </c>
      <c r="H44" s="29"/>
      <c r="I44" s="29"/>
    </row>
    <row r="45" spans="1:9" ht="12.75">
      <c r="A45" s="56"/>
      <c r="B45" s="33"/>
      <c r="C45" s="34"/>
      <c r="D45" s="33"/>
      <c r="E45" s="34"/>
      <c r="F45" s="33"/>
      <c r="G45" s="57"/>
      <c r="H45" s="29"/>
      <c r="I45" s="29"/>
    </row>
    <row r="46" spans="1:9" ht="12.75">
      <c r="A46" s="54" t="s">
        <v>95</v>
      </c>
      <c r="B46" s="30">
        <v>136.29</v>
      </c>
      <c r="C46" s="31">
        <v>1313.22</v>
      </c>
      <c r="D46" s="25">
        <v>170.83</v>
      </c>
      <c r="E46" s="31">
        <v>84.18</v>
      </c>
      <c r="F46" s="30">
        <v>184.53</v>
      </c>
      <c r="G46" s="55">
        <v>873.67</v>
      </c>
      <c r="H46" s="29"/>
      <c r="I46" s="29"/>
    </row>
    <row r="47" spans="1:9" ht="12.75">
      <c r="A47" s="54" t="s">
        <v>96</v>
      </c>
      <c r="B47" s="30">
        <v>15.39</v>
      </c>
      <c r="C47" s="31">
        <v>543.71</v>
      </c>
      <c r="D47" s="25">
        <v>51</v>
      </c>
      <c r="E47" s="36">
        <v>7</v>
      </c>
      <c r="F47" s="30">
        <v>433.39</v>
      </c>
      <c r="G47" s="55">
        <v>52.32</v>
      </c>
      <c r="H47" s="29"/>
      <c r="I47" s="29"/>
    </row>
    <row r="48" spans="1:9" ht="12.75">
      <c r="A48" s="56" t="s">
        <v>97</v>
      </c>
      <c r="B48" s="33">
        <v>151.68</v>
      </c>
      <c r="C48" s="34">
        <v>1856.93</v>
      </c>
      <c r="D48" s="33">
        <v>221.83</v>
      </c>
      <c r="E48" s="34">
        <v>91.18</v>
      </c>
      <c r="F48" s="33">
        <v>617.92</v>
      </c>
      <c r="G48" s="57">
        <v>925.99</v>
      </c>
      <c r="H48" s="29"/>
      <c r="I48" s="29"/>
    </row>
    <row r="49" spans="1:9" ht="12.75">
      <c r="A49" s="56"/>
      <c r="B49" s="33"/>
      <c r="C49" s="34"/>
      <c r="D49" s="33"/>
      <c r="E49" s="34"/>
      <c r="F49" s="33"/>
      <c r="G49" s="57"/>
      <c r="H49" s="29"/>
      <c r="I49" s="29"/>
    </row>
    <row r="50" spans="1:9" ht="12.75">
      <c r="A50" s="54" t="s">
        <v>98</v>
      </c>
      <c r="B50" s="30">
        <v>8578</v>
      </c>
      <c r="C50" s="31">
        <v>105534</v>
      </c>
      <c r="D50" s="25">
        <v>10232</v>
      </c>
      <c r="E50" s="31">
        <v>1240</v>
      </c>
      <c r="F50" s="30">
        <v>20023</v>
      </c>
      <c r="G50" s="55">
        <v>74039</v>
      </c>
      <c r="H50" s="29"/>
      <c r="I50" s="29"/>
    </row>
    <row r="51" spans="1:9" ht="12.75">
      <c r="A51" s="54" t="s">
        <v>99</v>
      </c>
      <c r="B51" s="30">
        <v>1514</v>
      </c>
      <c r="C51" s="31">
        <v>14543</v>
      </c>
      <c r="D51" s="25">
        <v>1251</v>
      </c>
      <c r="E51" s="31">
        <v>1054</v>
      </c>
      <c r="F51" s="30">
        <v>6471</v>
      </c>
      <c r="G51" s="55">
        <v>5767</v>
      </c>
      <c r="H51" s="29"/>
      <c r="I51" s="29"/>
    </row>
    <row r="52" spans="1:9" ht="12.75">
      <c r="A52" s="56" t="s">
        <v>57</v>
      </c>
      <c r="B52" s="33">
        <v>10092</v>
      </c>
      <c r="C52" s="34">
        <v>120077</v>
      </c>
      <c r="D52" s="33">
        <v>11483</v>
      </c>
      <c r="E52" s="34">
        <v>2294</v>
      </c>
      <c r="F52" s="33">
        <v>26494</v>
      </c>
      <c r="G52" s="57">
        <v>79806</v>
      </c>
      <c r="H52" s="29"/>
      <c r="I52" s="29"/>
    </row>
    <row r="53" spans="1:9" ht="12.75">
      <c r="A53" s="54"/>
      <c r="B53" s="25"/>
      <c r="C53" s="35"/>
      <c r="D53" s="25"/>
      <c r="E53" s="35"/>
      <c r="F53" s="25"/>
      <c r="G53" s="58"/>
      <c r="H53" s="29"/>
      <c r="I53" s="29"/>
    </row>
    <row r="54" spans="1:9" ht="12.75">
      <c r="A54" s="54" t="s">
        <v>100</v>
      </c>
      <c r="B54" s="30">
        <v>508.73</v>
      </c>
      <c r="C54" s="31">
        <v>5937.01</v>
      </c>
      <c r="D54" s="25">
        <v>149.44</v>
      </c>
      <c r="E54" s="31">
        <v>146.7</v>
      </c>
      <c r="F54" s="30">
        <v>3500.64</v>
      </c>
      <c r="G54" s="55">
        <v>2140.22</v>
      </c>
      <c r="H54" s="29"/>
      <c r="I54" s="29"/>
    </row>
    <row r="55" spans="1:9" ht="12.75">
      <c r="A55" s="54" t="s">
        <v>101</v>
      </c>
      <c r="B55" s="30">
        <v>1225.14</v>
      </c>
      <c r="C55" s="31">
        <v>11679.9</v>
      </c>
      <c r="D55" s="25">
        <v>1101.37</v>
      </c>
      <c r="E55" s="31">
        <v>965.73</v>
      </c>
      <c r="F55" s="30">
        <v>5759.11</v>
      </c>
      <c r="G55" s="55">
        <v>3853.68</v>
      </c>
      <c r="H55" s="29"/>
      <c r="I55" s="29"/>
    </row>
    <row r="56" spans="1:9" ht="12.75">
      <c r="A56" s="54" t="s">
        <v>102</v>
      </c>
      <c r="B56" s="30">
        <v>8261.19000000002</v>
      </c>
      <c r="C56" s="31">
        <v>33027.22</v>
      </c>
      <c r="D56" s="25">
        <v>0</v>
      </c>
      <c r="E56" s="31">
        <v>7271.79</v>
      </c>
      <c r="F56" s="30">
        <v>10322.78</v>
      </c>
      <c r="G56" s="55">
        <v>15432.69</v>
      </c>
      <c r="H56" s="29"/>
      <c r="I56" s="29"/>
    </row>
    <row r="57" spans="1:9" ht="12.75">
      <c r="A57" s="54" t="s">
        <v>103</v>
      </c>
      <c r="B57" s="30">
        <v>70.53</v>
      </c>
      <c r="C57" s="31">
        <v>2549.2</v>
      </c>
      <c r="D57" s="25">
        <v>210</v>
      </c>
      <c r="E57" s="31">
        <v>271.9</v>
      </c>
      <c r="F57" s="30">
        <v>1348.99</v>
      </c>
      <c r="G57" s="55">
        <v>718.29</v>
      </c>
      <c r="H57" s="29"/>
      <c r="I57" s="29"/>
    </row>
    <row r="58" spans="1:9" ht="12.75">
      <c r="A58" s="54" t="s">
        <v>104</v>
      </c>
      <c r="B58" s="30">
        <v>1095.96</v>
      </c>
      <c r="C58" s="31">
        <v>12055.84</v>
      </c>
      <c r="D58" s="25">
        <v>92</v>
      </c>
      <c r="E58" s="31">
        <v>337.06</v>
      </c>
      <c r="F58" s="30">
        <v>7190.55</v>
      </c>
      <c r="G58" s="55">
        <v>4436.2</v>
      </c>
      <c r="H58" s="29"/>
      <c r="I58" s="29"/>
    </row>
    <row r="59" spans="1:9" ht="12.75">
      <c r="A59" s="56" t="s">
        <v>66</v>
      </c>
      <c r="B59" s="37">
        <v>11161.55</v>
      </c>
      <c r="C59" s="38">
        <v>65249.17</v>
      </c>
      <c r="D59" s="33">
        <v>1552.81</v>
      </c>
      <c r="E59" s="38">
        <v>8993.18</v>
      </c>
      <c r="F59" s="37">
        <v>28122.07</v>
      </c>
      <c r="G59" s="59">
        <v>26581.08</v>
      </c>
      <c r="H59" s="29"/>
      <c r="I59" s="29"/>
    </row>
    <row r="60" spans="1:7" ht="13.5" thickBot="1">
      <c r="A60" s="54"/>
      <c r="B60" s="25"/>
      <c r="C60" s="35"/>
      <c r="D60" s="25"/>
      <c r="E60" s="35"/>
      <c r="F60" s="25"/>
      <c r="G60" s="58"/>
    </row>
    <row r="61" spans="1:7" ht="14.25" thickBot="1" thickTop="1">
      <c r="A61" s="74" t="s">
        <v>70</v>
      </c>
      <c r="B61" s="75">
        <f aca="true" t="shared" si="2" ref="B61:G61">+B59+B52+B48+B42+B44</f>
        <v>24028.5770591699</v>
      </c>
      <c r="C61" s="76">
        <f t="shared" si="2"/>
        <v>243547.53949913476</v>
      </c>
      <c r="D61" s="75">
        <f t="shared" si="2"/>
        <v>16395.00725177833</v>
      </c>
      <c r="E61" s="76">
        <f t="shared" si="2"/>
        <v>12837.849567650454</v>
      </c>
      <c r="F61" s="75">
        <f t="shared" si="2"/>
        <v>92861.52415497639</v>
      </c>
      <c r="G61" s="77">
        <f t="shared" si="2"/>
        <v>121453.11852472961</v>
      </c>
    </row>
    <row r="62" spans="1:6" ht="12.75" hidden="1">
      <c r="A62" s="32" t="s">
        <v>112</v>
      </c>
      <c r="E62" s="41"/>
      <c r="F62" s="41"/>
    </row>
    <row r="63" spans="1:14" ht="12.75" hidden="1">
      <c r="A63" s="43" t="s">
        <v>111</v>
      </c>
      <c r="B63" s="14" t="s">
        <v>86</v>
      </c>
      <c r="C63" s="14" t="s">
        <v>3</v>
      </c>
      <c r="D63" s="14" t="s">
        <v>113</v>
      </c>
      <c r="E63" s="41" t="s">
        <v>114</v>
      </c>
      <c r="F63" s="41" t="s">
        <v>115</v>
      </c>
      <c r="G63" s="14" t="s">
        <v>116</v>
      </c>
      <c r="H63" s="14" t="s">
        <v>117</v>
      </c>
      <c r="I63" s="13" t="s">
        <v>71</v>
      </c>
      <c r="J63" s="42" t="s">
        <v>118</v>
      </c>
      <c r="K63" s="42" t="s">
        <v>109</v>
      </c>
      <c r="L63" s="42" t="s">
        <v>119</v>
      </c>
      <c r="M63" s="42" t="s">
        <v>120</v>
      </c>
      <c r="N63" s="42" t="s">
        <v>109</v>
      </c>
    </row>
    <row r="64" spans="1:14" ht="12.75" hidden="1">
      <c r="A64" s="42" t="s">
        <v>92</v>
      </c>
      <c r="B64" s="45">
        <v>3236.060251385276</v>
      </c>
      <c r="C64" s="45">
        <v>1024.623490457838</v>
      </c>
      <c r="D64" s="45">
        <v>413.7446063824574</v>
      </c>
      <c r="E64" s="45">
        <v>1141.387568834856</v>
      </c>
      <c r="F64" s="45">
        <v>401.4581520032547</v>
      </c>
      <c r="G64" s="45">
        <v>423.12723596162374</v>
      </c>
      <c r="H64" s="45">
        <v>316.80218086997746</v>
      </c>
      <c r="I64" s="44">
        <v>76.5157269896401</v>
      </c>
      <c r="J64" s="45">
        <v>579.7888587204844</v>
      </c>
      <c r="K64" s="45">
        <v>50.2433999393624</v>
      </c>
      <c r="L64" s="45">
        <v>41.9</v>
      </c>
      <c r="M64" s="45">
        <v>385</v>
      </c>
      <c r="N64" s="45">
        <v>102.645458781122</v>
      </c>
    </row>
    <row r="65" spans="1:14" ht="12.75" hidden="1">
      <c r="A65" s="13" t="s">
        <v>93</v>
      </c>
      <c r="B65" s="45">
        <v>196181.425245943</v>
      </c>
      <c r="C65" s="45">
        <v>62468.051877351056</v>
      </c>
      <c r="D65" s="45">
        <v>43504.7316257763</v>
      </c>
      <c r="E65" s="45">
        <v>67976.17380405773</v>
      </c>
      <c r="F65" s="45">
        <v>24857.5</v>
      </c>
      <c r="G65" s="45">
        <v>19618.272811053906</v>
      </c>
      <c r="H65" s="45">
        <v>23500.400993003837</v>
      </c>
      <c r="I65" s="44">
        <v>1689.15731480927</v>
      </c>
      <c r="J65" s="45">
        <v>20543.31062394865</v>
      </c>
      <c r="K65" s="45">
        <v>2047.5133721055936</v>
      </c>
      <c r="L65" s="45">
        <v>1153.1008757852262</v>
      </c>
      <c r="M65" s="45">
        <v>13490.4</v>
      </c>
      <c r="N65" s="45">
        <v>3852.296376057833</v>
      </c>
    </row>
    <row r="66" spans="1:8" ht="12.75" hidden="1">
      <c r="A66" s="46" t="s">
        <v>121</v>
      </c>
      <c r="B66" s="45"/>
      <c r="C66" s="45"/>
      <c r="D66" s="45"/>
      <c r="E66" s="45"/>
      <c r="F66" s="45"/>
      <c r="G66" s="45"/>
      <c r="H66" s="45"/>
    </row>
    <row r="67" spans="1:14" ht="12.75" hidden="1">
      <c r="A67" s="13" t="s">
        <v>92</v>
      </c>
      <c r="B67" s="45">
        <f>+C67+D67+E67+I67+J67</f>
        <v>3748.04</v>
      </c>
      <c r="C67" s="45">
        <v>1167.83</v>
      </c>
      <c r="D67" s="45">
        <v>505.28</v>
      </c>
      <c r="E67" s="45">
        <v>1183.73</v>
      </c>
      <c r="F67" s="45">
        <v>520.58</v>
      </c>
      <c r="G67" s="45">
        <v>350.98</v>
      </c>
      <c r="H67" s="45">
        <v>189</v>
      </c>
      <c r="I67" s="44">
        <v>63.96</v>
      </c>
      <c r="J67" s="45">
        <v>827.24</v>
      </c>
      <c r="K67" s="45">
        <v>67.37</v>
      </c>
      <c r="L67" s="45">
        <v>64.24</v>
      </c>
      <c r="M67" s="45">
        <v>333.84</v>
      </c>
      <c r="N67" s="45">
        <v>361.77</v>
      </c>
    </row>
    <row r="68" spans="1:14" ht="12.75" hidden="1">
      <c r="A68" s="42" t="s">
        <v>93</v>
      </c>
      <c r="B68" s="45">
        <f>+C68+D68+E68+I68+J68</f>
        <v>217616.81</v>
      </c>
      <c r="C68" s="45">
        <v>55453.53</v>
      </c>
      <c r="D68" s="45">
        <v>17688.08</v>
      </c>
      <c r="E68" s="45">
        <v>122986.5</v>
      </c>
      <c r="F68" s="45">
        <v>23298.62</v>
      </c>
      <c r="G68" s="45">
        <v>41252.75</v>
      </c>
      <c r="H68" s="45">
        <v>14693</v>
      </c>
      <c r="I68" s="44">
        <v>1747.38</v>
      </c>
      <c r="J68" s="45">
        <v>19741.32</v>
      </c>
      <c r="K68" s="45">
        <v>1294.6</v>
      </c>
      <c r="L68" s="45">
        <v>833.29</v>
      </c>
      <c r="M68" s="45">
        <v>2702.95</v>
      </c>
      <c r="N68" s="45">
        <v>14910.45</v>
      </c>
    </row>
    <row r="69" ht="12.75" hidden="1">
      <c r="A69" s="47" t="s">
        <v>122</v>
      </c>
    </row>
    <row r="70" spans="1:14" ht="12.75" hidden="1">
      <c r="A70" s="13"/>
      <c r="B70" s="45">
        <f>+B30-B11+B67-B12+B68</f>
        <v>512227.53452850494</v>
      </c>
      <c r="C70" s="45">
        <f aca="true" t="shared" si="3" ref="C70:H70">+C30-C11+C67-C12+C68</f>
        <v>118858.3167505425</v>
      </c>
      <c r="D70" s="45">
        <f t="shared" si="3"/>
        <v>166144.84000000003</v>
      </c>
      <c r="E70" s="45">
        <f t="shared" si="3"/>
        <v>187124.39353544172</v>
      </c>
      <c r="F70" s="45">
        <f t="shared" si="3"/>
        <v>100869.10054574593</v>
      </c>
      <c r="G70" s="45">
        <f t="shared" si="3"/>
        <v>50872.718198034265</v>
      </c>
      <c r="H70" s="45">
        <f t="shared" si="3"/>
        <v>-8482.775208338528</v>
      </c>
      <c r="I70" s="29">
        <f aca="true" t="shared" si="4" ref="I70:N70">+B59-B40+I67-B41+I68</f>
        <v>10381.22623287089</v>
      </c>
      <c r="J70" s="29">
        <f t="shared" si="4"/>
        <v>29718.758009649646</v>
      </c>
      <c r="K70" s="29">
        <f t="shared" si="4"/>
        <v>-171.5094153660225</v>
      </c>
      <c r="L70" s="29">
        <f t="shared" si="4"/>
        <v>8432.754334075275</v>
      </c>
      <c r="M70" s="29">
        <f t="shared" si="4"/>
        <v>-6414.422243159305</v>
      </c>
      <c r="N70" s="29">
        <f t="shared" si="4"/>
        <v>27871.855334099702</v>
      </c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mergeCells count="7">
    <mergeCell ref="C37:G37"/>
    <mergeCell ref="D38:E38"/>
    <mergeCell ref="F38:G38"/>
    <mergeCell ref="A4:H4"/>
    <mergeCell ref="A6:H6"/>
    <mergeCell ref="E8:H8"/>
    <mergeCell ref="B36:G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2010-10-21T07:40:32Z</cp:lastPrinted>
  <dcterms:created xsi:type="dcterms:W3CDTF">2007-08-10T08:28:22Z</dcterms:created>
  <dcterms:modified xsi:type="dcterms:W3CDTF">2010-10-21T07:44:28Z</dcterms:modified>
  <cp:category/>
  <cp:version/>
  <cp:contentType/>
  <cp:contentStatus/>
</cp:coreProperties>
</file>