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'5.7'!$A$1:$K$96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'5.7'!$B$27:$F$29</definedName>
    <definedName name="TABLE_10" localSheetId="0">'5.7'!$D$27:$H$28</definedName>
    <definedName name="TABLE_11" localSheetId="0">'5.7'!$D$30:$H$31</definedName>
    <definedName name="TABLE_12" localSheetId="0">'5.7'!$D$27:$H$28</definedName>
    <definedName name="TABLE_13" localSheetId="0">'5.7'!$D$27:$H$28</definedName>
    <definedName name="TABLE_14" localSheetId="0">'5.7'!$D$27:$H$28</definedName>
    <definedName name="TABLE_15" localSheetId="0">'5.7'!$D$27:$H$28</definedName>
    <definedName name="TABLE_16" localSheetId="0">'5.7'!$D$27:$H$28</definedName>
    <definedName name="TABLE_17" localSheetId="0">'5.7'!$D$27:$H$28</definedName>
    <definedName name="TABLE_18" localSheetId="0">'5.7'!$D$27:$H$28</definedName>
    <definedName name="TABLE_19" localSheetId="0">'5.7'!$D$27:$H$28</definedName>
    <definedName name="TABLE_2" localSheetId="0">'5.7'!$B$27:$F$28</definedName>
    <definedName name="TABLE_20" localSheetId="0">'5.7'!$D$27:$H$28</definedName>
    <definedName name="TABLE_21" localSheetId="0">'5.7'!$D$27:$H$28</definedName>
    <definedName name="TABLE_22" localSheetId="0">'5.7'!$D$27:$H$28</definedName>
    <definedName name="TABLE_23" localSheetId="0">'5.7'!$D$27:$H$28</definedName>
    <definedName name="TABLE_24" localSheetId="0">'5.7'!$D$27:$H$28</definedName>
    <definedName name="TABLE_25" localSheetId="0">'5.7'!$D$27:$H$28</definedName>
    <definedName name="TABLE_26" localSheetId="0">'5.7'!$D$27:$H$28</definedName>
    <definedName name="TABLE_27" localSheetId="0">'5.7'!$D$30:$H$31</definedName>
    <definedName name="TABLE_28" localSheetId="0">'5.7'!$D$27:$H$28</definedName>
    <definedName name="TABLE_29" localSheetId="0">'5.7'!$D$30:$H$31</definedName>
    <definedName name="TABLE_3" localSheetId="0">'5.7'!$B$27:$F$28</definedName>
    <definedName name="TABLE_30" localSheetId="0">'5.7'!$D$27:$H$28</definedName>
    <definedName name="TABLE_31" localSheetId="0">'5.7'!$D$30:$H$31</definedName>
    <definedName name="TABLE_32" localSheetId="0">'5.7'!$D$27:$H$28</definedName>
    <definedName name="TABLE_33" localSheetId="0">'5.7'!$D$30:$H$31</definedName>
    <definedName name="TABLE_34" localSheetId="0">'5.7'!$D$27:$H$28</definedName>
    <definedName name="TABLE_35" localSheetId="0">'5.7'!$D$30:$H$31</definedName>
    <definedName name="TABLE_36" localSheetId="0">'5.7'!$D$27:$H$28</definedName>
    <definedName name="TABLE_37" localSheetId="0">'5.7'!$D$30:$H$31</definedName>
    <definedName name="TABLE_38" localSheetId="0">'5.7'!$D$27:$H$28</definedName>
    <definedName name="TABLE_39" localSheetId="0">'5.7'!$D$30:$H$31</definedName>
    <definedName name="TABLE_4" localSheetId="0">'5.7'!$C$27:$G$28</definedName>
    <definedName name="TABLE_40" localSheetId="0">'5.7'!$D$27:$H$28</definedName>
    <definedName name="TABLE_41" localSheetId="0">'5.7'!$D$30:$H$31</definedName>
    <definedName name="TABLE_42" localSheetId="0">'5.7'!$D$35:$H$36</definedName>
    <definedName name="TABLE_5" localSheetId="0">'5.7'!$D$27:$H$28</definedName>
    <definedName name="TABLE_6" localSheetId="0">'5.7'!$D$27:$H$28</definedName>
    <definedName name="TABLE_7" localSheetId="0">'5.7'!$D$27:$H$28</definedName>
    <definedName name="TABLE_8" localSheetId="0">'5.7'!$D$27:$H$28</definedName>
    <definedName name="TABLE_9" localSheetId="0">'5.7'!$D$27:$H$28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1" i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<sst xmlns="http://schemas.openxmlformats.org/spreadsheetml/2006/main" count="27" uniqueCount="25">
  <si>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</si>
  <si>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</si>
  <si>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</si>
  <si>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</si>
  <si>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</si>
  <si>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</si>
  <si>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</si>
  <si>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</si>
  <si>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</si>
  <si>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</si>
  <si>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</si>
  <si>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</si>
  <si>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</si>
  <si>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</si>
  <si>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</si>
  <si>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</si>
  <si>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</si>
  <si>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</si>
  <si>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</si>
  <si>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</si>
  <si>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2.7</t>
  </si>
  <si>
    <t>0.3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</si>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</sst>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4" fillId="2" borderId="0" xfId="1" applyFont="1" applyFill="1" applyProtection="1"/>
    <xf numFmtId="0" fontId="4" fillId="3" borderId="2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/>
    <xf numFmtId="164" fontId="0" fillId="4" borderId="13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5" fontId="4" fillId="2" borderId="0" xfId="1" applyNumberFormat="1" applyFont="1" applyFill="1" applyProtection="1"/>
    <xf numFmtId="0" fontId="4" fillId="2" borderId="6" xfId="1" applyFont="1" applyFill="1" applyBorder="1" applyProtection="1"/>
    <xf numFmtId="164" fontId="0" fillId="4" borderId="14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5" fontId="4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4" borderId="17" xfId="0" applyNumberFormat="1" applyFill="1" applyBorder="1" applyAlignment="1">
      <alignment horizontal="right" indent="1"/>
    </xf>
    <xf numFmtId="164" fontId="0" fillId="2" borderId="17" xfId="0" applyNumberFormat="1" applyFill="1" applyBorder="1" applyAlignment="1">
      <alignment horizontal="right" indent="1"/>
    </xf>
    <xf numFmtId="164" fontId="0" fillId="2" borderId="18" xfId="0" applyNumberFormat="1" applyFill="1" applyBorder="1" applyAlignment="1">
      <alignment horizontal="right" indent="1"/>
    </xf>
    <xf numFmtId="0" fontId="4" fillId="2" borderId="19" xfId="2" applyFont="1" applyFill="1" applyBorder="1" applyAlignment="1" applyProtection="1">
      <alignment horizontal="left"/>
    </xf>
    <xf numFmtId="165" fontId="4" fillId="2" borderId="19" xfId="0" applyNumberFormat="1" applyFont="1" applyFill="1" applyBorder="1" applyAlignment="1">
      <alignment horizontal="right"/>
    </xf>
    <xf numFmtId="0" fontId="4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4" fillId="2" borderId="0" xfId="2" applyFont="1" applyFill="1"/>
    <xf numFmtId="0" fontId="4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9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595.9</c:v>
                </c:pt>
                <c:pt idx="1">
                  <c:v>178.7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0.0</c:formatCode>
                <c:ptCount val="2"/>
                <c:pt idx="0">
                  <c:v>624.70000000000005</c:v>
                </c:pt>
                <c:pt idx="1">
                  <c:v>194.9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243616"/>
        <c:axId val="1365246336"/>
      </c:barChart>
      <c:catAx>
        <c:axId val="13652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4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23"/>
          <c:y val="0.30285714285714288"/>
          <c:w val="0.28997375328084968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#\,##0.0</c:formatCode>
                <c:ptCount val="9"/>
                <c:pt idx="0">
                  <c:v>7.3</c:v>
                </c:pt>
                <c:pt idx="1">
                  <c:v>35.5</c:v>
                </c:pt>
                <c:pt idx="2">
                  <c:v>60.9</c:v>
                </c:pt>
                <c:pt idx="3">
                  <c:v>182.7</c:v>
                </c:pt>
                <c:pt idx="4">
                  <c:v>218.5</c:v>
                </c:pt>
                <c:pt idx="5">
                  <c:v>199.3</c:v>
                </c:pt>
                <c:pt idx="6">
                  <c:v>56.8</c:v>
                </c:pt>
                <c:pt idx="7">
                  <c:v>10.8</c:v>
                </c:pt>
                <c:pt idx="8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#\,##0.0</c:formatCode>
                <c:ptCount val="9"/>
                <c:pt idx="0">
                  <c:v>13.1</c:v>
                </c:pt>
                <c:pt idx="1">
                  <c:v>39.1</c:v>
                </c:pt>
                <c:pt idx="2">
                  <c:v>58.8</c:v>
                </c:pt>
                <c:pt idx="3">
                  <c:v>186.6</c:v>
                </c:pt>
                <c:pt idx="4">
                  <c:v>232</c:v>
                </c:pt>
                <c:pt idx="5">
                  <c:v>215.9</c:v>
                </c:pt>
                <c:pt idx="6">
                  <c:v>60.9</c:v>
                </c:pt>
                <c:pt idx="7">
                  <c:v>10.5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235456"/>
        <c:axId val="1365238176"/>
      </c:barChart>
      <c:catAx>
        <c:axId val="13652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38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5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6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03"/>
          <c:w val="0.760107816711604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'5.7'!$E$9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#\,##0.0</c:formatCode>
                <c:ptCount val="2"/>
                <c:pt idx="0">
                  <c:v>10000.799999999999</c:v>
                </c:pt>
                <c:pt idx="1">
                  <c:v>8340.7999999999993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'5.7'!$F$10:$F$11</c:f>
              <c:numCache>
                <c:formatCode>#\,##0.0</c:formatCode>
                <c:ptCount val="2"/>
                <c:pt idx="0">
                  <c:v>21266.3</c:v>
                </c:pt>
                <c:pt idx="1">
                  <c:v>8558.5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250688"/>
        <c:axId val="1365261024"/>
      </c:barChart>
      <c:catAx>
        <c:axId val="13652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61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97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'5.7'!$E$9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#\,##0.0</c:formatCode>
                <c:ptCount val="9"/>
                <c:pt idx="0">
                  <c:v>95.8</c:v>
                </c:pt>
                <c:pt idx="1">
                  <c:v>724.6</c:v>
                </c:pt>
                <c:pt idx="2">
                  <c:v>1592.6</c:v>
                </c:pt>
                <c:pt idx="3">
                  <c:v>5036.8999999999996</c:v>
                </c:pt>
                <c:pt idx="4">
                  <c:v>5600.9</c:v>
                </c:pt>
                <c:pt idx="5">
                  <c:v>4179.1000000000004</c:v>
                </c:pt>
                <c:pt idx="6">
                  <c:v>952.9</c:v>
                </c:pt>
                <c:pt idx="7">
                  <c:v>123.9</c:v>
                </c:pt>
                <c:pt idx="8">
                  <c:v>35.1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'5.7'!$F$13:$F$21</c:f>
              <c:numCache>
                <c:formatCode>#\,##0.0</c:formatCode>
                <c:ptCount val="9"/>
                <c:pt idx="0">
                  <c:v>118</c:v>
                </c:pt>
                <c:pt idx="1">
                  <c:v>803.2</c:v>
                </c:pt>
                <c:pt idx="2">
                  <c:v>1626.1</c:v>
                </c:pt>
                <c:pt idx="3">
                  <c:v>4933.1000000000004</c:v>
                </c:pt>
                <c:pt idx="4">
                  <c:v>5770.9</c:v>
                </c:pt>
                <c:pt idx="5">
                  <c:v>4382.5</c:v>
                </c:pt>
                <c:pt idx="6">
                  <c:v>1015</c:v>
                </c:pt>
                <c:pt idx="7">
                  <c:v>134.69999999999999</c:v>
                </c:pt>
                <c:pt idx="8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251232"/>
        <c:axId val="1365259936"/>
      </c:barChart>
      <c:catAx>
        <c:axId val="13652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59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25</xdr:row>
      <xdr:rowOff>0</xdr:rowOff>
    </xdr:from>
    <xdr:to>
      <xdr:col>5</xdr:col>
      <xdr:colOff>142875</xdr:colOff>
      <xdr:row>47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50</xdr:row>
      <xdr:rowOff>28575</xdr:rowOff>
    </xdr:from>
    <xdr:to>
      <xdr:col>9</xdr:col>
      <xdr:colOff>1028700</xdr:colOff>
      <xdr:row>71</xdr:row>
      <xdr:rowOff>47625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25</xdr:row>
      <xdr:rowOff>28575</xdr:rowOff>
    </xdr:from>
    <xdr:to>
      <xdr:col>9</xdr:col>
      <xdr:colOff>1000125</xdr:colOff>
      <xdr:row>47</xdr:row>
      <xdr:rowOff>142875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73</xdr:row>
      <xdr:rowOff>47625</xdr:rowOff>
    </xdr:from>
    <xdr:to>
      <xdr:col>9</xdr:col>
      <xdr:colOff>1057275</xdr:colOff>
      <xdr:row>94</xdr:row>
      <xdr:rowOff>95250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2016</v>
          </cell>
          <cell r="D9">
            <v>2017</v>
          </cell>
          <cell r="E9">
            <v>2016</v>
          </cell>
          <cell r="F9">
            <v>2017</v>
          </cell>
        </row>
        <row r="10">
          <cell r="B10" t="str">
            <v xml:space="preserve">   Hombres</v>
          </cell>
          <cell r="C10">
            <v>595.9</v>
          </cell>
          <cell r="D10">
            <v>624.70000000000005</v>
          </cell>
          <cell r="E10">
            <v>10000.799999999999</v>
          </cell>
          <cell r="F10">
            <v>21266.3</v>
          </cell>
        </row>
        <row r="11">
          <cell r="B11" t="str">
            <v xml:space="preserve">   Mujeres</v>
          </cell>
          <cell r="C11">
            <v>178.7</v>
          </cell>
          <cell r="D11">
            <v>194.9</v>
          </cell>
          <cell r="E11">
            <v>8340.7999999999993</v>
          </cell>
          <cell r="F11">
            <v>8558.5</v>
          </cell>
        </row>
        <row r="13">
          <cell r="B13" t="str">
            <v xml:space="preserve">  De 16 a 19 años</v>
          </cell>
          <cell r="C13">
            <v>7.3</v>
          </cell>
          <cell r="D13">
            <v>13.1</v>
          </cell>
          <cell r="E13">
            <v>95.8</v>
          </cell>
          <cell r="F13">
            <v>118</v>
          </cell>
        </row>
        <row r="14">
          <cell r="B14" t="str">
            <v xml:space="preserve">  De 20 a 24años</v>
          </cell>
          <cell r="C14">
            <v>35.5</v>
          </cell>
          <cell r="D14">
            <v>39.1</v>
          </cell>
          <cell r="E14">
            <v>724.6</v>
          </cell>
          <cell r="F14">
            <v>803.2</v>
          </cell>
        </row>
        <row r="15">
          <cell r="B15" t="str">
            <v xml:space="preserve">  De 25 a 29 años</v>
          </cell>
          <cell r="C15">
            <v>60.9</v>
          </cell>
          <cell r="D15">
            <v>58.8</v>
          </cell>
          <cell r="E15">
            <v>1592.6</v>
          </cell>
          <cell r="F15">
            <v>1626.1</v>
          </cell>
        </row>
        <row r="16">
          <cell r="B16" t="str">
            <v xml:space="preserve">  De 30 a 39 años</v>
          </cell>
          <cell r="C16">
            <v>182.7</v>
          </cell>
          <cell r="D16">
            <v>186.6</v>
          </cell>
          <cell r="E16">
            <v>5036.8999999999996</v>
          </cell>
          <cell r="F16">
            <v>4933.1000000000004</v>
          </cell>
        </row>
        <row r="17">
          <cell r="B17" t="str">
            <v xml:space="preserve">  De 40 a 49 años</v>
          </cell>
          <cell r="C17">
            <v>218.5</v>
          </cell>
          <cell r="D17">
            <v>232</v>
          </cell>
          <cell r="E17">
            <v>5600.9</v>
          </cell>
          <cell r="F17">
            <v>5770.9</v>
          </cell>
        </row>
        <row r="18">
          <cell r="B18" t="str">
            <v xml:space="preserve">  De 50 a 59 años</v>
          </cell>
          <cell r="C18">
            <v>199.3</v>
          </cell>
          <cell r="D18">
            <v>215.9</v>
          </cell>
          <cell r="E18">
            <v>4179.1000000000004</v>
          </cell>
          <cell r="F18">
            <v>4382.5</v>
          </cell>
        </row>
        <row r="19">
          <cell r="B19" t="str">
            <v xml:space="preserve">  De 60 a 64 años</v>
          </cell>
          <cell r="C19">
            <v>56.8</v>
          </cell>
          <cell r="D19">
            <v>60.9</v>
          </cell>
          <cell r="E19">
            <v>952.9</v>
          </cell>
          <cell r="F19">
            <v>1015</v>
          </cell>
        </row>
        <row r="20">
          <cell r="B20" t="str">
            <v xml:space="preserve">  De 65 a 69 años</v>
          </cell>
          <cell r="C20">
            <v>10.8</v>
          </cell>
          <cell r="D20">
            <v>10.5</v>
          </cell>
          <cell r="E20">
            <v>123.9</v>
          </cell>
          <cell r="F20">
            <v>134.69999999999999</v>
          </cell>
        </row>
        <row r="21">
          <cell r="B21" t="str">
            <v xml:space="preserve">  De 70 y más años</v>
          </cell>
          <cell r="C21">
            <v>2.9</v>
          </cell>
          <cell r="D21" t="str">
            <v>2.7</v>
          </cell>
          <cell r="E21">
            <v>35.1</v>
          </cell>
          <cell r="F21">
            <v>41.5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BG105"/>
  <sheetViews>
    <sheetView showGridLines="0" tabSelected="1" view="pageBreakPreview" zoomScale="115" zoomScaleNormal="75" zoomScaleSheetLayoutView="115" workbookViewId="0">
      <selection activeCell="A6" sqref="A6"/>
    </sheetView>
  </sheetViews>
  <sheetFormatPr baseColWidth="10" defaultRowHeight="12.75" x14ac:dyDescent="0.2"/>
  <cols>
    <col min="1" max="1" width="11.42578125" style="3"/>
    <col min="2" max="2" width="28.140625" style="3" customWidth="1"/>
    <col min="3" max="5" width="13.28515625" style="3" customWidth="1"/>
    <col min="6" max="6" width="15" style="3" customWidth="1"/>
    <col min="7" max="9" width="13.28515625" style="3" customWidth="1"/>
    <col min="10" max="10" width="16.5703125" style="3" customWidth="1"/>
    <col min="11" max="11" width="15.42578125" style="3" customWidth="1"/>
    <col min="12" max="13" width="11.42578125" style="3"/>
    <col min="14" max="14" width="12.85546875" style="3" customWidth="1"/>
    <col min="15" max="16384" width="11.42578125" style="3"/>
  </cols>
  <sheetData>
    <row r="1" spans="2:14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2:14" ht="12.7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  <c r="L3" s="6"/>
    </row>
    <row r="4" spans="2:14" ht="15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5"/>
      <c r="L4" s="6"/>
    </row>
    <row r="5" spans="2:14" ht="15" x14ac:dyDescent="0.25">
      <c r="B5" s="8" t="s">
        <v>3</v>
      </c>
      <c r="C5" s="8"/>
      <c r="D5" s="8"/>
      <c r="E5" s="8"/>
      <c r="F5" s="8"/>
      <c r="G5" s="8"/>
      <c r="H5" s="8"/>
      <c r="I5" s="8"/>
      <c r="J5" s="8"/>
      <c r="K5" s="9"/>
      <c r="L5" s="6"/>
    </row>
    <row r="6" spans="2:14" ht="13.5" thickBot="1" x14ac:dyDescent="0.25">
      <c r="B6" s="10"/>
      <c r="C6" s="10"/>
      <c r="D6" s="10"/>
      <c r="E6" s="10"/>
      <c r="F6" s="10"/>
      <c r="G6" s="10"/>
      <c r="H6" s="10"/>
      <c r="I6" s="10"/>
      <c r="J6" s="10"/>
      <c r="L6" s="11"/>
    </row>
    <row r="7" spans="2:14" s="18" customFormat="1" ht="30.75" customHeight="1" x14ac:dyDescent="0.2">
      <c r="B7" s="12"/>
      <c r="C7" s="13" t="s">
        <v>4</v>
      </c>
      <c r="D7" s="14"/>
      <c r="E7" s="14"/>
      <c r="F7" s="15"/>
      <c r="G7" s="13" t="s">
        <v>5</v>
      </c>
      <c r="H7" s="14"/>
      <c r="I7" s="14"/>
      <c r="J7" s="14"/>
      <c r="K7" s="16"/>
      <c r="L7" s="17"/>
    </row>
    <row r="8" spans="2:14" s="18" customFormat="1" ht="30.75" customHeight="1" x14ac:dyDescent="0.2">
      <c r="B8" s="19" t="s">
        <v>6</v>
      </c>
      <c r="C8" s="20" t="s">
        <v>7</v>
      </c>
      <c r="D8" s="21"/>
      <c r="E8" s="20" t="s">
        <v>8</v>
      </c>
      <c r="F8" s="21"/>
      <c r="G8" s="20" t="s">
        <v>7</v>
      </c>
      <c r="H8" s="21"/>
      <c r="I8" s="20" t="s">
        <v>8</v>
      </c>
      <c r="J8" s="22"/>
      <c r="K8" s="16"/>
      <c r="L8" s="17"/>
    </row>
    <row r="9" spans="2:14" s="18" customFormat="1" ht="30.75" customHeight="1" thickBot="1" x14ac:dyDescent="0.25">
      <c r="B9" s="23"/>
      <c r="C9" s="24">
        <v>2016</v>
      </c>
      <c r="D9" s="24">
        <v>2017</v>
      </c>
      <c r="E9" s="24">
        <v>2016</v>
      </c>
      <c r="F9" s="24">
        <v>2017</v>
      </c>
      <c r="G9" s="24">
        <v>2016</v>
      </c>
      <c r="H9" s="24">
        <v>2017</v>
      </c>
      <c r="I9" s="25">
        <v>2016</v>
      </c>
      <c r="J9" s="25">
        <v>2017</v>
      </c>
      <c r="K9" s="16"/>
      <c r="L9" s="17"/>
    </row>
    <row r="10" spans="2:14" ht="21.75" customHeight="1" x14ac:dyDescent="0.2">
      <c r="B10" s="26" t="s">
        <v>9</v>
      </c>
      <c r="C10" s="27">
        <v>595.9</v>
      </c>
      <c r="D10" s="27">
        <v>624.70000000000005</v>
      </c>
      <c r="E10" s="28">
        <v>10000.799999999999</v>
      </c>
      <c r="F10" s="28">
        <v>21266.3</v>
      </c>
      <c r="G10" s="29">
        <f>(100*C10)/774.6</f>
        <v>76.930028401755749</v>
      </c>
      <c r="H10" s="29">
        <f>(100*D10)/759.6</f>
        <v>82.240652975250143</v>
      </c>
      <c r="I10" s="30">
        <f>(100*E10)/18341.6</f>
        <v>54.525232258908709</v>
      </c>
      <c r="J10" s="30">
        <f>(100*F10)/29824.8</f>
        <v>71.304082508516402</v>
      </c>
      <c r="K10"/>
      <c r="L10" s="31"/>
    </row>
    <row r="11" spans="2:14" x14ac:dyDescent="0.2">
      <c r="B11" s="32" t="s">
        <v>10</v>
      </c>
      <c r="C11" s="33">
        <v>178.7</v>
      </c>
      <c r="D11" s="33">
        <v>194.9</v>
      </c>
      <c r="E11" s="28">
        <v>8340.7999999999993</v>
      </c>
      <c r="F11" s="28">
        <v>8558.5</v>
      </c>
      <c r="G11" s="34">
        <f>(100*C11)/774.6</f>
        <v>23.069971598244255</v>
      </c>
      <c r="H11" s="34">
        <f>(100*D11)/759.6</f>
        <v>25.658241179568194</v>
      </c>
      <c r="I11" s="35">
        <f>(100*E11)/18341.6</f>
        <v>45.474767741091284</v>
      </c>
      <c r="J11" s="35">
        <f>(100*F11)/29824.8</f>
        <v>28.695917491483598</v>
      </c>
      <c r="K11"/>
      <c r="L11" s="31"/>
    </row>
    <row r="12" spans="2:14" x14ac:dyDescent="0.2">
      <c r="B12" s="32"/>
      <c r="C12" s="28"/>
      <c r="D12" s="28"/>
      <c r="E12" s="28"/>
      <c r="F12" s="28"/>
      <c r="G12" s="34"/>
      <c r="H12" s="34"/>
      <c r="I12" s="35"/>
      <c r="J12" s="35"/>
      <c r="K12"/>
      <c r="L12" s="11"/>
    </row>
    <row r="13" spans="2:14" x14ac:dyDescent="0.2">
      <c r="B13" s="36" t="s">
        <v>11</v>
      </c>
      <c r="C13" s="28">
        <v>7.3</v>
      </c>
      <c r="D13" s="28">
        <v>13.1</v>
      </c>
      <c r="E13" s="28">
        <v>95.8</v>
      </c>
      <c r="F13" s="28">
        <v>118</v>
      </c>
      <c r="G13" s="34">
        <f>(100*C13)/774.6</f>
        <v>0.9424218951717015</v>
      </c>
      <c r="H13" s="34">
        <f t="shared" ref="H13:H20" si="0">(100*D13)/759.6</f>
        <v>1.7245918904686677</v>
      </c>
      <c r="I13" s="35">
        <f t="shared" ref="I13:I21" si="1">(100*E13)/18341.6</f>
        <v>0.52230994024512589</v>
      </c>
      <c r="J13" s="35">
        <f t="shared" ref="J13:J21" si="2">(100*F13)/29824.8</f>
        <v>0.39564389367238006</v>
      </c>
      <c r="K13"/>
      <c r="L13" s="11"/>
    </row>
    <row r="14" spans="2:14" x14ac:dyDescent="0.2">
      <c r="B14" s="36" t="s">
        <v>12</v>
      </c>
      <c r="C14" s="28">
        <v>35.5</v>
      </c>
      <c r="D14" s="28">
        <v>39.1</v>
      </c>
      <c r="E14" s="28">
        <v>724.6</v>
      </c>
      <c r="F14" s="28">
        <v>803.2</v>
      </c>
      <c r="G14" s="34">
        <f t="shared" ref="G14:G16" si="3">(100*C14)/736.8</f>
        <v>4.8181324647122699</v>
      </c>
      <c r="H14" s="34">
        <f t="shared" si="0"/>
        <v>5.1474460242232754</v>
      </c>
      <c r="I14" s="35">
        <f t="shared" si="1"/>
        <v>3.9505822828978938</v>
      </c>
      <c r="J14" s="35">
        <f t="shared" si="2"/>
        <v>2.693060808454709</v>
      </c>
      <c r="K14"/>
      <c r="L14" s="11"/>
    </row>
    <row r="15" spans="2:14" x14ac:dyDescent="0.2">
      <c r="B15" s="37" t="s">
        <v>13</v>
      </c>
      <c r="C15" s="28">
        <v>60.9</v>
      </c>
      <c r="D15" s="28">
        <v>58.8</v>
      </c>
      <c r="E15" s="28">
        <v>1592.6</v>
      </c>
      <c r="F15" s="28">
        <v>1626.1</v>
      </c>
      <c r="G15" s="34">
        <f>(100*C15)/774.6</f>
        <v>7.8621223857474822</v>
      </c>
      <c r="H15" s="34">
        <f t="shared" si="0"/>
        <v>7.7409162717219591</v>
      </c>
      <c r="I15" s="35">
        <f t="shared" si="1"/>
        <v>8.6829938500457988</v>
      </c>
      <c r="J15" s="35">
        <f t="shared" si="2"/>
        <v>5.4521740296665859</v>
      </c>
      <c r="K15"/>
      <c r="L15" s="11"/>
    </row>
    <row r="16" spans="2:14" x14ac:dyDescent="0.2">
      <c r="B16" s="38" t="s">
        <v>14</v>
      </c>
      <c r="C16" s="28">
        <v>182.7</v>
      </c>
      <c r="D16" s="28">
        <v>186.6</v>
      </c>
      <c r="E16" s="28">
        <v>5036.8999999999996</v>
      </c>
      <c r="F16" s="28">
        <v>4933.1000000000004</v>
      </c>
      <c r="G16" s="34">
        <f t="shared" si="3"/>
        <v>24.796416938110752</v>
      </c>
      <c r="H16" s="34">
        <f t="shared" si="0"/>
        <v>24.56556082148499</v>
      </c>
      <c r="I16" s="35">
        <f t="shared" si="1"/>
        <v>27.461617307105158</v>
      </c>
      <c r="J16" s="35">
        <f t="shared" si="2"/>
        <v>16.540261795552698</v>
      </c>
      <c r="K16" s="39"/>
      <c r="L16" s="11"/>
    </row>
    <row r="17" spans="2:12" x14ac:dyDescent="0.2">
      <c r="B17" s="38" t="s">
        <v>15</v>
      </c>
      <c r="C17" s="28">
        <v>218.5</v>
      </c>
      <c r="D17" s="28">
        <v>232</v>
      </c>
      <c r="E17" s="28">
        <v>5600.9</v>
      </c>
      <c r="F17" s="28">
        <v>5770.9</v>
      </c>
      <c r="G17" s="34">
        <f>(100*C17)/774.6</f>
        <v>28.20810741027627</v>
      </c>
      <c r="H17" s="34">
        <f t="shared" si="0"/>
        <v>30.54239073196419</v>
      </c>
      <c r="I17" s="35">
        <f t="shared" si="1"/>
        <v>30.536594408339514</v>
      </c>
      <c r="J17" s="35">
        <f t="shared" si="2"/>
        <v>19.349333440626594</v>
      </c>
      <c r="K17" s="39"/>
      <c r="L17" s="11"/>
    </row>
    <row r="18" spans="2:12" x14ac:dyDescent="0.2">
      <c r="B18" s="38" t="s">
        <v>16</v>
      </c>
      <c r="C18" s="28">
        <v>199.3</v>
      </c>
      <c r="D18" s="28">
        <v>215.9</v>
      </c>
      <c r="E18" s="28">
        <v>4179.1000000000004</v>
      </c>
      <c r="F18" s="28">
        <v>4382.5</v>
      </c>
      <c r="G18" s="34">
        <f>(100*C18)/774.6</f>
        <v>25.729408727084948</v>
      </c>
      <c r="H18" s="34">
        <f t="shared" si="0"/>
        <v>28.422854133754608</v>
      </c>
      <c r="I18" s="35">
        <f t="shared" si="1"/>
        <v>22.784817027958308</v>
      </c>
      <c r="J18" s="35">
        <f t="shared" si="2"/>
        <v>14.694147152705131</v>
      </c>
      <c r="K18" s="39"/>
      <c r="L18" s="11"/>
    </row>
    <row r="19" spans="2:12" x14ac:dyDescent="0.2">
      <c r="B19" s="36" t="s">
        <v>17</v>
      </c>
      <c r="C19" s="28">
        <v>56.8</v>
      </c>
      <c r="D19" s="28">
        <v>60.9</v>
      </c>
      <c r="E19" s="28">
        <v>952.9</v>
      </c>
      <c r="F19" s="28">
        <v>1015</v>
      </c>
      <c r="G19" s="34">
        <f>(100*C19)/774.6</f>
        <v>7.3328169377743349</v>
      </c>
      <c r="H19" s="34">
        <f t="shared" si="0"/>
        <v>8.0173775671406009</v>
      </c>
      <c r="I19" s="35">
        <f t="shared" si="1"/>
        <v>5.1952937584507355</v>
      </c>
      <c r="J19" s="35">
        <f t="shared" si="2"/>
        <v>3.4032080684530994</v>
      </c>
      <c r="K19" s="39"/>
      <c r="L19" s="11"/>
    </row>
    <row r="20" spans="2:12" x14ac:dyDescent="0.2">
      <c r="B20" s="37" t="s">
        <v>18</v>
      </c>
      <c r="C20" s="28">
        <v>10.8</v>
      </c>
      <c r="D20" s="28">
        <v>10.5</v>
      </c>
      <c r="E20" s="28">
        <v>123.9</v>
      </c>
      <c r="F20" s="28">
        <v>134.69999999999999</v>
      </c>
      <c r="G20" s="34">
        <f>(100*C20)/774.6</f>
        <v>1.3942680092951201</v>
      </c>
      <c r="H20" s="34">
        <f t="shared" si="0"/>
        <v>1.382306477093207</v>
      </c>
      <c r="I20" s="35">
        <f t="shared" si="1"/>
        <v>0.67551358660095084</v>
      </c>
      <c r="J20" s="35">
        <f t="shared" si="2"/>
        <v>0.45163756337008121</v>
      </c>
      <c r="K20" s="39"/>
      <c r="L20" s="11"/>
    </row>
    <row r="21" spans="2:12" ht="13.5" thickBot="1" x14ac:dyDescent="0.25">
      <c r="B21" s="40" t="s">
        <v>19</v>
      </c>
      <c r="C21" s="41">
        <v>2.9</v>
      </c>
      <c r="D21" s="41" t="s">
        <v>20</v>
      </c>
      <c r="E21" s="41">
        <v>35.1</v>
      </c>
      <c r="F21" s="41">
        <v>41.5</v>
      </c>
      <c r="G21" s="42" t="s">
        <v>21</v>
      </c>
      <c r="H21" s="34">
        <v>0.3</v>
      </c>
      <c r="I21" s="43">
        <f t="shared" si="1"/>
        <v>0.19136825576830813</v>
      </c>
      <c r="J21" s="43">
        <f t="shared" si="2"/>
        <v>0.13914594565596416</v>
      </c>
      <c r="K21" s="39"/>
      <c r="L21" s="11"/>
    </row>
    <row r="22" spans="2:12" ht="15.6" customHeight="1" x14ac:dyDescent="0.2">
      <c r="B22" s="44" t="s">
        <v>22</v>
      </c>
      <c r="C22" s="44"/>
      <c r="D22" s="44"/>
      <c r="E22" s="45"/>
      <c r="F22" s="45"/>
      <c r="G22" s="45"/>
      <c r="H22" s="45"/>
      <c r="I22" s="45"/>
      <c r="J22" s="45"/>
      <c r="K22" s="46"/>
    </row>
    <row r="23" spans="2:12" ht="13.9" customHeight="1" x14ac:dyDescent="0.25">
      <c r="B23" s="47" t="s">
        <v>23</v>
      </c>
      <c r="C23" s="47"/>
      <c r="D23" s="47"/>
      <c r="E23" s="47"/>
      <c r="F23" s="48"/>
      <c r="G23" s="46"/>
      <c r="H23" s="49"/>
      <c r="I23" s="49"/>
      <c r="J23" s="49"/>
    </row>
    <row r="24" spans="2:12" ht="13.9" customHeight="1" x14ac:dyDescent="0.2">
      <c r="B24" s="50" t="s">
        <v>24</v>
      </c>
      <c r="C24" s="50"/>
      <c r="D24" s="50"/>
      <c r="E24" s="50"/>
      <c r="F24" s="50"/>
      <c r="G24" s="46"/>
      <c r="H24" s="49"/>
      <c r="I24" s="49"/>
      <c r="J24" s="49"/>
    </row>
    <row r="25" spans="2:12" x14ac:dyDescent="0.2">
      <c r="G25"/>
      <c r="H25"/>
      <c r="I25"/>
      <c r="J25"/>
      <c r="K25"/>
      <c r="L25"/>
    </row>
    <row r="26" spans="2:12" x14ac:dyDescent="0.2">
      <c r="G26"/>
      <c r="H26"/>
      <c r="I26"/>
      <c r="J26"/>
      <c r="K26"/>
      <c r="L26"/>
    </row>
    <row r="27" spans="2:12" x14ac:dyDescent="0.2">
      <c r="G27"/>
      <c r="H27"/>
      <c r="I27"/>
      <c r="J27"/>
      <c r="K27"/>
      <c r="L27"/>
    </row>
    <row r="28" spans="2:12" x14ac:dyDescent="0.2">
      <c r="G28"/>
      <c r="H28"/>
      <c r="I28"/>
      <c r="J28"/>
      <c r="K28"/>
      <c r="L28"/>
    </row>
    <row r="29" spans="2:12" x14ac:dyDescent="0.2">
      <c r="G29"/>
      <c r="H29"/>
      <c r="I29"/>
      <c r="J29"/>
      <c r="K29"/>
      <c r="L29"/>
    </row>
    <row r="30" spans="2:12" x14ac:dyDescent="0.2">
      <c r="G30"/>
      <c r="H30"/>
      <c r="I30"/>
      <c r="J30"/>
      <c r="K30"/>
      <c r="L30"/>
    </row>
    <row r="31" spans="2:12" ht="12" customHeight="1" x14ac:dyDescent="0.2">
      <c r="G31"/>
      <c r="H31"/>
      <c r="I31"/>
      <c r="J31"/>
      <c r="K31"/>
      <c r="L31"/>
    </row>
    <row r="32" spans="2:12" ht="14.25" customHeight="1" x14ac:dyDescent="0.2">
      <c r="G32"/>
      <c r="H32"/>
      <c r="I32"/>
      <c r="J32"/>
      <c r="K32"/>
      <c r="L32"/>
    </row>
    <row r="33" spans="3:59" ht="12.75" hidden="1" customHeight="1" x14ac:dyDescent="0.2">
      <c r="C33" s="51"/>
      <c r="D33" s="51"/>
      <c r="E33" s="51"/>
      <c r="F33" s="51"/>
      <c r="G33"/>
      <c r="H33"/>
      <c r="I33"/>
      <c r="J33"/>
      <c r="K33"/>
      <c r="L3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</row>
    <row r="34" spans="3:59" ht="15.75" customHeight="1" x14ac:dyDescent="0.2">
      <c r="G34"/>
      <c r="H34"/>
      <c r="I34"/>
      <c r="J34"/>
      <c r="K34"/>
      <c r="L34"/>
    </row>
    <row r="35" spans="3:59" ht="12" customHeight="1" x14ac:dyDescent="0.2"/>
    <row r="38" spans="3:59" ht="13.15" hidden="1" customHeight="1" x14ac:dyDescent="0.2"/>
    <row r="40" spans="3:59" ht="18" customHeight="1" x14ac:dyDescent="0.2">
      <c r="L40" s="51"/>
    </row>
    <row r="41" spans="3:59" ht="12.75" customHeight="1" x14ac:dyDescent="0.2">
      <c r="L41" s="51"/>
    </row>
    <row r="42" spans="3:59" ht="13.15" hidden="1" customHeight="1" x14ac:dyDescent="0.2">
      <c r="L42" s="51"/>
    </row>
    <row r="43" spans="3:59" x14ac:dyDescent="0.2">
      <c r="L43" s="51"/>
    </row>
    <row r="44" spans="3:59" x14ac:dyDescent="0.2">
      <c r="L44" s="51"/>
    </row>
    <row r="45" spans="3:59" x14ac:dyDescent="0.2">
      <c r="L45" s="51"/>
    </row>
    <row r="46" spans="3:59" x14ac:dyDescent="0.2">
      <c r="L46" s="51"/>
    </row>
    <row r="47" spans="3:59" x14ac:dyDescent="0.2">
      <c r="L47" s="51"/>
    </row>
    <row r="48" spans="3:59" x14ac:dyDescent="0.2">
      <c r="L48" s="51"/>
    </row>
    <row r="49" spans="12:12" x14ac:dyDescent="0.2">
      <c r="L49" s="51"/>
    </row>
    <row r="50" spans="12:12" ht="14.25" customHeight="1" x14ac:dyDescent="0.2">
      <c r="L50" s="51"/>
    </row>
    <row r="51" spans="12:12" ht="10.5" customHeight="1" x14ac:dyDescent="0.2">
      <c r="L51" s="51"/>
    </row>
    <row r="52" spans="12:12" x14ac:dyDescent="0.2">
      <c r="L52" s="51"/>
    </row>
    <row r="53" spans="12:12" x14ac:dyDescent="0.2">
      <c r="L53" s="51"/>
    </row>
    <row r="54" spans="12:12" x14ac:dyDescent="0.2">
      <c r="L54" s="51"/>
    </row>
    <row r="55" spans="12:12" x14ac:dyDescent="0.2">
      <c r="L55" s="51"/>
    </row>
    <row r="56" spans="12:12" x14ac:dyDescent="0.2">
      <c r="L56" s="51"/>
    </row>
    <row r="57" spans="12:12" x14ac:dyDescent="0.2">
      <c r="L57" s="51"/>
    </row>
    <row r="58" spans="12:12" x14ac:dyDescent="0.2">
      <c r="L58" s="51"/>
    </row>
    <row r="59" spans="12:12" x14ac:dyDescent="0.2">
      <c r="L59" s="51"/>
    </row>
    <row r="60" spans="12:12" x14ac:dyDescent="0.2">
      <c r="L60" s="51"/>
    </row>
    <row r="61" spans="12:12" x14ac:dyDescent="0.2">
      <c r="L61" s="51"/>
    </row>
    <row r="62" spans="12:12" x14ac:dyDescent="0.2">
      <c r="L62" s="51"/>
    </row>
    <row r="63" spans="12:12" x14ac:dyDescent="0.2">
      <c r="L63" s="51"/>
    </row>
    <row r="64" spans="12:12" x14ac:dyDescent="0.2">
      <c r="L64" s="51"/>
    </row>
    <row r="65" spans="12:12" x14ac:dyDescent="0.2">
      <c r="L65" s="51"/>
    </row>
    <row r="66" spans="12:12" x14ac:dyDescent="0.2">
      <c r="L66" s="51"/>
    </row>
    <row r="67" spans="12:12" ht="13.9" customHeight="1" x14ac:dyDescent="0.2">
      <c r="L67" s="51"/>
    </row>
    <row r="68" spans="12:12" ht="13.9" customHeight="1" x14ac:dyDescent="0.2">
      <c r="L68" s="51"/>
    </row>
    <row r="69" spans="12:12" x14ac:dyDescent="0.2">
      <c r="L69" s="51"/>
    </row>
    <row r="70" spans="12:12" x14ac:dyDescent="0.2">
      <c r="L70" s="51"/>
    </row>
    <row r="71" spans="12:12" x14ac:dyDescent="0.2">
      <c r="L71" s="51"/>
    </row>
    <row r="72" spans="12:12" x14ac:dyDescent="0.2">
      <c r="L72" s="51"/>
    </row>
    <row r="73" spans="12:12" x14ac:dyDescent="0.2">
      <c r="L73" s="51"/>
    </row>
    <row r="74" spans="12:12" x14ac:dyDescent="0.2">
      <c r="L74" s="51"/>
    </row>
    <row r="75" spans="12:12" x14ac:dyDescent="0.2">
      <c r="L75" s="51"/>
    </row>
    <row r="76" spans="12:12" x14ac:dyDescent="0.2">
      <c r="L76" s="51"/>
    </row>
    <row r="101" spans="4:6" x14ac:dyDescent="0.2">
      <c r="D101" s="51"/>
      <c r="E101" s="51"/>
      <c r="F101" s="51"/>
    </row>
    <row r="102" spans="4:6" x14ac:dyDescent="0.2">
      <c r="D102" s="51"/>
    </row>
    <row r="103" spans="4:6" x14ac:dyDescent="0.2">
      <c r="D103" s="51"/>
    </row>
    <row r="104" spans="4:6" x14ac:dyDescent="0.2">
      <c r="D104" s="51"/>
    </row>
    <row r="105" spans="4:6" x14ac:dyDescent="0.2">
      <c r="D105" s="51"/>
    </row>
  </sheetData>
  <mergeCells count="13">
    <mergeCell ref="B24:F24"/>
    <mergeCell ref="C8:D8"/>
    <mergeCell ref="E8:F8"/>
    <mergeCell ref="G8:H8"/>
    <mergeCell ref="I8:J8"/>
    <mergeCell ref="B22:D22"/>
    <mergeCell ref="B23:E23"/>
    <mergeCell ref="B1:J1"/>
    <mergeCell ref="B3:J3"/>
    <mergeCell ref="B4:J4"/>
    <mergeCell ref="B5:J5"/>
    <mergeCell ref="C7:F7"/>
    <mergeCell ref="G7:J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colBreaks count="1" manualBreakCount="1">
    <brk id="11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2018-05-24T11:14:25Z</dcterms:created>
  <dcterms:modified xsi:type="dcterms:W3CDTF">2018-05-24T11:14:26Z</dcterms:modified>
</cp:coreProperties>
</file>